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男子" sheetId="1" r:id="rId4"/>
    <sheet state="visible" name="女子" sheetId="2" r:id="rId5"/>
    <sheet state="hidden" name="担当用" sheetId="3" r:id="rId6"/>
    <sheet state="visible" name="学校一覧" sheetId="4" r:id="rId7"/>
  </sheets>
  <definedNames>
    <definedName hidden="1" localSheetId="3" name="_xlnm._FilterDatabase">'学校一覧'!$B$1:$H$1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4">
      <text>
        <t xml:space="preserve">数学科準備室:
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4">
      <text>
        <t xml:space="preserve">数学科準備室:
</t>
      </text>
    </comment>
  </commentList>
</comments>
</file>

<file path=xl/sharedStrings.xml><?xml version="1.0" encoding="utf-8"?>
<sst xmlns="http://schemas.openxmlformats.org/spreadsheetml/2006/main" count="258" uniqueCount="108">
  <si>
    <t>令和６年新人南部地区大会シード戦参加申込書（男子）</t>
  </si>
  <si>
    <t>学校番号</t>
  </si>
  <si>
    <t>←ＨＰの各校割り当て一覧などをご参照ください</t>
  </si>
  <si>
    <t>学校名</t>
  </si>
  <si>
    <t>高等学校</t>
  </si>
  <si>
    <t>ＴＥＬ</t>
  </si>
  <si>
    <t>顧問名 ・ 連絡先</t>
  </si>
  <si>
    <t>＜シングルス＞</t>
  </si>
  <si>
    <t>★</t>
  </si>
  <si>
    <t>ボーナスポイントによる＋１</t>
  </si>
  <si>
    <t>←学校番号を入力すると有無が出ます</t>
  </si>
  <si>
    <t>順位</t>
  </si>
  <si>
    <t>学年</t>
  </si>
  <si>
    <t>氏名</t>
  </si>
  <si>
    <t>生年月日</t>
  </si>
  <si>
    <t>１</t>
  </si>
  <si>
    <t>２</t>
  </si>
  <si>
    <t>３</t>
  </si>
  <si>
    <t>＜ダブルス＞</t>
  </si>
  <si>
    <t>＊出場本数は、要項とＨＰを確認の上、間違いの無いようにお願いします。</t>
  </si>
  <si>
    <t>提出先：</t>
  </si>
  <si>
    <t>suzuki.ryouhei.6b@spec.ed.jp</t>
  </si>
  <si>
    <t>（大宮南高校　鈴木　遼平）</t>
  </si>
  <si>
    <t>令和６年新人南部地区大会シード戦参加申込書（女子）</t>
  </si>
  <si>
    <t>男子</t>
  </si>
  <si>
    <t>S</t>
  </si>
  <si>
    <t>D</t>
  </si>
  <si>
    <t>女子</t>
  </si>
  <si>
    <t>男Ｓボ</t>
  </si>
  <si>
    <t>男Ｄボ</t>
  </si>
  <si>
    <t>女Ｓボ</t>
  </si>
  <si>
    <t>女Ｄボ</t>
  </si>
  <si>
    <t>県立浦和</t>
  </si>
  <si>
    <t>県浦和</t>
  </si>
  <si>
    <t>○</t>
  </si>
  <si>
    <t>市立浦和</t>
  </si>
  <si>
    <t>市浦和</t>
  </si>
  <si>
    <t>戸田翔陽</t>
  </si>
  <si>
    <t>翔陽</t>
  </si>
  <si>
    <t>常盤</t>
  </si>
  <si>
    <t>川口北</t>
  </si>
  <si>
    <t>浦和西</t>
  </si>
  <si>
    <t>ルーテル</t>
  </si>
  <si>
    <t>大宮</t>
  </si>
  <si>
    <t>浦和麗明</t>
  </si>
  <si>
    <t>麗明</t>
  </si>
  <si>
    <t>蕨</t>
  </si>
  <si>
    <t>明の星</t>
  </si>
  <si>
    <t>浦和北</t>
  </si>
  <si>
    <t>浦和学院</t>
  </si>
  <si>
    <t>浦学</t>
  </si>
  <si>
    <t>上尾鷹の台</t>
  </si>
  <si>
    <t>鷹の台</t>
  </si>
  <si>
    <t>上尾南</t>
  </si>
  <si>
    <t>埼玉栄</t>
  </si>
  <si>
    <t>与野</t>
  </si>
  <si>
    <t>大宮東</t>
  </si>
  <si>
    <t>県立川口</t>
  </si>
  <si>
    <t>県川口</t>
  </si>
  <si>
    <t>南稜</t>
  </si>
  <si>
    <t>浦和工業</t>
  </si>
  <si>
    <t>浦和工</t>
  </si>
  <si>
    <t>浦和東</t>
  </si>
  <si>
    <t>大宮工業</t>
  </si>
  <si>
    <t>大宮工</t>
  </si>
  <si>
    <t>武南</t>
  </si>
  <si>
    <t>栄東</t>
  </si>
  <si>
    <t>上尾橘</t>
  </si>
  <si>
    <t>川口工業</t>
  </si>
  <si>
    <t>川口工</t>
  </si>
  <si>
    <t>秀明英光</t>
  </si>
  <si>
    <t>英光</t>
  </si>
  <si>
    <t>川口青陵</t>
  </si>
  <si>
    <t>青陵</t>
  </si>
  <si>
    <t>伊奈学園</t>
  </si>
  <si>
    <t>伊奈</t>
  </si>
  <si>
    <t>浦和商業</t>
  </si>
  <si>
    <t>浦和商</t>
  </si>
  <si>
    <t>大宮西</t>
  </si>
  <si>
    <t>大宮北</t>
  </si>
  <si>
    <t>淑徳与野</t>
  </si>
  <si>
    <t>淑徳</t>
  </si>
  <si>
    <t>大宮光陵</t>
  </si>
  <si>
    <t>光陵</t>
  </si>
  <si>
    <t>鳩ケ谷</t>
  </si>
  <si>
    <t>鳩ヶ谷</t>
  </si>
  <si>
    <t>上尾</t>
  </si>
  <si>
    <t>川口県陽</t>
  </si>
  <si>
    <t>県陽</t>
  </si>
  <si>
    <t>浦和一女</t>
  </si>
  <si>
    <t>浦和一</t>
  </si>
  <si>
    <t>大宮南</t>
  </si>
  <si>
    <t>川口東</t>
  </si>
  <si>
    <t>川口市立</t>
  </si>
  <si>
    <t>大宮武蔵野</t>
  </si>
  <si>
    <t>武蔵野</t>
  </si>
  <si>
    <t>栄北</t>
  </si>
  <si>
    <t>国際学院</t>
  </si>
  <si>
    <t>国際</t>
  </si>
  <si>
    <t>いずみ</t>
  </si>
  <si>
    <t>岩槻</t>
  </si>
  <si>
    <t>岩槻北陵</t>
  </si>
  <si>
    <t>北陵</t>
  </si>
  <si>
    <t>開智</t>
  </si>
  <si>
    <t>開智一貫</t>
  </si>
  <si>
    <t>一貫</t>
  </si>
  <si>
    <t>浦和実業</t>
  </si>
  <si>
    <t>浦実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</si>
</sst>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/m/d"/>
  </numFmts>
  <fonts count="12">
    <font>
      <sz val="11.0"/>
      <color rgb="FF000000"/>
      <name val="Calibri"/>
      <scheme val="minor"/>
    </font>
    <font>
      <b/>
      <sz val="16.0"/>
      <color theme="1"/>
      <name val="MS PGothic"/>
    </font>
    <font>
      <sz val="11.0"/>
      <color theme="1"/>
      <name val="MS PGothic"/>
    </font>
    <font>
      <color theme="1"/>
      <name val="Calibri"/>
      <scheme val="minor"/>
    </font>
    <font/>
    <font>
      <sz val="9.0"/>
      <color theme="1"/>
      <name val="MS PGothic"/>
    </font>
    <font>
      <b/>
      <sz val="12.0"/>
      <color theme="1"/>
      <name val="MS PGothic"/>
    </font>
    <font>
      <sz val="10.0"/>
      <color theme="1"/>
      <name val="MS PGothic"/>
    </font>
    <font>
      <sz val="11.0"/>
      <color theme="0"/>
      <name val="MS PGothic"/>
    </font>
    <font>
      <b/>
      <i/>
      <u/>
      <sz val="11.0"/>
      <color theme="1"/>
      <name val="MS PGothic"/>
    </font>
    <font>
      <b/>
      <i/>
      <sz val="14.0"/>
      <color theme="1"/>
      <name val="MS PGothic"/>
    </font>
    <font>
      <u/>
      <sz val="11.0"/>
      <color theme="10"/>
      <name val="MS PGothic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</fills>
  <borders count="1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horizontal="center" vertical="center"/>
    </xf>
    <xf borderId="1" fillId="0" fontId="2" numFmtId="0" xfId="0" applyAlignment="1" applyBorder="1" applyFont="1">
      <alignment horizontal="center" vertical="center"/>
    </xf>
    <xf borderId="1" fillId="2" fontId="2" numFmtId="0" xfId="0" applyAlignment="1" applyBorder="1" applyFill="1" applyFont="1">
      <alignment horizontal="center" vertical="center"/>
    </xf>
    <xf borderId="0" fillId="0" fontId="3" numFmtId="0" xfId="0" applyAlignment="1" applyFont="1">
      <alignment vertical="center"/>
    </xf>
    <xf borderId="2" fillId="0" fontId="2" numFmtId="0" xfId="0" applyAlignment="1" applyBorder="1" applyFont="1">
      <alignment horizontal="center" vertical="center"/>
    </xf>
    <xf borderId="3" fillId="0" fontId="4" numFmtId="0" xfId="0" applyAlignment="1" applyBorder="1" applyFont="1">
      <alignment vertical="center"/>
    </xf>
    <xf borderId="4" fillId="0" fontId="2" numFmtId="0" xfId="0" applyAlignment="1" applyBorder="1" applyFont="1">
      <alignment horizontal="center" vertical="center"/>
    </xf>
    <xf borderId="1" fillId="0" fontId="2" numFmtId="0" xfId="0" applyAlignment="1" applyBorder="1" applyFont="1">
      <alignment vertical="center"/>
    </xf>
    <xf borderId="1" fillId="2" fontId="2" numFmtId="0" xfId="0" applyAlignment="1" applyBorder="1" applyFont="1">
      <alignment vertical="center"/>
    </xf>
    <xf borderId="1" fillId="0" fontId="5" numFmtId="0" xfId="0" applyAlignment="1" applyBorder="1" applyFont="1">
      <alignment horizontal="center" vertical="center"/>
    </xf>
    <xf borderId="2" fillId="2" fontId="2" numFmtId="0" xfId="0" applyAlignment="1" applyBorder="1" applyFont="1">
      <alignment horizontal="center" vertical="center"/>
    </xf>
    <xf borderId="4" fillId="0" fontId="4" numFmtId="0" xfId="0" applyAlignment="1" applyBorder="1" applyFont="1">
      <alignment vertical="center"/>
    </xf>
    <xf borderId="0" fillId="0" fontId="2" numFmtId="0" xfId="0" applyAlignment="1" applyFont="1">
      <alignment horizontal="center" vertical="center"/>
    </xf>
    <xf borderId="0" fillId="0" fontId="6" numFmtId="0" xfId="0" applyAlignment="1" applyFont="1">
      <alignment vertical="center"/>
    </xf>
    <xf borderId="0" fillId="0" fontId="7" numFmtId="0" xfId="0" applyAlignment="1" applyFont="1">
      <alignment vertical="center"/>
    </xf>
    <xf borderId="0" fillId="0" fontId="2" numFmtId="0" xfId="0" applyAlignment="1" applyFont="1">
      <alignment horizontal="right" vertical="center"/>
    </xf>
    <xf borderId="5" fillId="0" fontId="2" numFmtId="0" xfId="0" applyAlignment="1" applyBorder="1" applyFont="1">
      <alignment horizontal="center" vertical="center"/>
    </xf>
    <xf borderId="6" fillId="0" fontId="2" numFmtId="0" xfId="0" applyAlignment="1" applyBorder="1" applyFont="1">
      <alignment horizontal="center" vertical="center"/>
    </xf>
    <xf borderId="7" fillId="0" fontId="2" numFmtId="0" xfId="0" applyAlignment="1" applyBorder="1" applyFont="1">
      <alignment horizontal="center" vertical="center"/>
    </xf>
    <xf borderId="0" fillId="0" fontId="8" numFmtId="49" xfId="0" applyAlignment="1" applyFont="1" applyNumberFormat="1">
      <alignment vertical="center"/>
    </xf>
    <xf borderId="8" fillId="0" fontId="2" numFmtId="49" xfId="0" applyAlignment="1" applyBorder="1" applyFont="1" applyNumberFormat="1">
      <alignment horizontal="center" vertical="center"/>
    </xf>
    <xf borderId="9" fillId="2" fontId="2" numFmtId="164" xfId="0" applyAlignment="1" applyBorder="1" applyFont="1" applyNumberFormat="1">
      <alignment vertical="center"/>
    </xf>
    <xf borderId="10" fillId="0" fontId="2" numFmtId="49" xfId="0" applyAlignment="1" applyBorder="1" applyFont="1" applyNumberFormat="1">
      <alignment horizontal="center" vertical="center"/>
    </xf>
    <xf borderId="11" fillId="2" fontId="2" numFmtId="0" xfId="0" applyAlignment="1" applyBorder="1" applyFont="1">
      <alignment vertical="center"/>
    </xf>
    <xf borderId="12" fillId="2" fontId="2" numFmtId="164" xfId="0" applyAlignment="1" applyBorder="1" applyFont="1" applyNumberFormat="1">
      <alignment vertical="center"/>
    </xf>
    <xf borderId="13" fillId="0" fontId="2" numFmtId="49" xfId="0" applyAlignment="1" applyBorder="1" applyFont="1" applyNumberFormat="1">
      <alignment horizontal="center" vertical="center"/>
    </xf>
    <xf borderId="14" fillId="0" fontId="2" numFmtId="0" xfId="0" applyAlignment="1" applyBorder="1" applyFont="1">
      <alignment vertical="center"/>
    </xf>
    <xf borderId="15" fillId="0" fontId="2" numFmtId="164" xfId="0" applyAlignment="1" applyBorder="1" applyFont="1" applyNumberFormat="1">
      <alignment vertical="center"/>
    </xf>
    <xf borderId="1" fillId="2" fontId="2" numFmtId="164" xfId="0" applyAlignment="1" applyBorder="1" applyFont="1" applyNumberFormat="1">
      <alignment vertical="center"/>
    </xf>
    <xf borderId="9" fillId="2" fontId="2" numFmtId="0" xfId="0" applyAlignment="1" applyBorder="1" applyFont="1">
      <alignment vertical="center"/>
    </xf>
    <xf borderId="11" fillId="2" fontId="2" numFmtId="164" xfId="0" applyAlignment="1" applyBorder="1" applyFont="1" applyNumberFormat="1">
      <alignment vertical="center"/>
    </xf>
    <xf borderId="12" fillId="2" fontId="2" numFmtId="0" xfId="0" applyAlignment="1" applyBorder="1" applyFont="1">
      <alignment vertical="center"/>
    </xf>
    <xf borderId="15" fillId="0" fontId="2" numFmtId="0" xfId="0" applyAlignment="1" applyBorder="1" applyFont="1">
      <alignment vertical="center"/>
    </xf>
    <xf borderId="0" fillId="0" fontId="9" numFmtId="0" xfId="0" applyAlignment="1" applyFont="1">
      <alignment horizontal="left" vertical="center"/>
    </xf>
    <xf borderId="0" fillId="0" fontId="10" numFmtId="0" xfId="0" applyAlignment="1" applyFont="1">
      <alignment vertical="center"/>
    </xf>
    <xf borderId="0" fillId="0" fontId="11" numFmtId="0" xfId="0" applyAlignment="1" applyFont="1">
      <alignment vertical="center"/>
    </xf>
    <xf borderId="0" fillId="0" fontId="2" numFmtId="49" xfId="0" applyAlignment="1" applyFont="1" applyNumberFormat="1">
      <alignment vertical="center"/>
    </xf>
    <xf borderId="16" fillId="3" fontId="2" numFmtId="0" xfId="0" applyAlignment="1" applyBorder="1" applyFill="1" applyFont="1">
      <alignment vertical="center"/>
    </xf>
  </cellXfs>
  <cellStyles count="1">
    <cellStyle xfId="0" name="Normal" builtinId="0"/>
  </cellStyles>
  <dxfs count="1">
    <dxf>
      <font/>
      <fill>
        <patternFill patternType="solid">
          <fgColor rgb="FFFFFF00"/>
          <bgColor rgb="FFFF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95250</xdr:colOff>
      <xdr:row>1</xdr:row>
      <xdr:rowOff>38100</xdr:rowOff>
    </xdr:from>
    <xdr:ext cx="2019300" cy="895350"/>
    <xdr:sp>
      <xdr:nvSpPr>
        <xdr:cNvPr id="3" name="Shape 3"/>
        <xdr:cNvSpPr/>
      </xdr:nvSpPr>
      <xdr:spPr>
        <a:xfrm>
          <a:off x="4345875" y="3346613"/>
          <a:ext cx="2000250" cy="866775"/>
        </a:xfrm>
        <a:prstGeom prst="roundRect">
          <a:avLst>
            <a:gd fmla="val 16667" name="adj"/>
          </a:avLst>
        </a:prstGeom>
        <a:solidFill>
          <a:schemeClr val="accent1"/>
        </a:solidFill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20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黄色のセルのみ入力してください。</a:t>
          </a: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104775</xdr:colOff>
      <xdr:row>1</xdr:row>
      <xdr:rowOff>38100</xdr:rowOff>
    </xdr:from>
    <xdr:ext cx="2019300" cy="876300"/>
    <xdr:sp>
      <xdr:nvSpPr>
        <xdr:cNvPr id="4" name="Shape 4"/>
        <xdr:cNvSpPr/>
      </xdr:nvSpPr>
      <xdr:spPr>
        <a:xfrm>
          <a:off x="4345875" y="3351375"/>
          <a:ext cx="2000250" cy="857250"/>
        </a:xfrm>
        <a:prstGeom prst="roundRect">
          <a:avLst>
            <a:gd fmla="val 16667" name="adj"/>
          </a:avLst>
        </a:prstGeom>
        <a:solidFill>
          <a:schemeClr val="accent1"/>
        </a:solidFill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20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黄色のセルのみ入力してください。</a:t>
          </a: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361950</xdr:colOff>
      <xdr:row>2</xdr:row>
      <xdr:rowOff>104775</xdr:rowOff>
    </xdr:from>
    <xdr:ext cx="1438275" cy="400050"/>
    <xdr:sp>
      <xdr:nvSpPr>
        <xdr:cNvPr id="5" name="Shape 5"/>
        <xdr:cNvSpPr/>
      </xdr:nvSpPr>
      <xdr:spPr>
        <a:xfrm>
          <a:off x="4626863" y="3584738"/>
          <a:ext cx="1438275" cy="390525"/>
        </a:xfrm>
        <a:prstGeom prst="flowChartAlternateProcess">
          <a:avLst/>
        </a:prstGeom>
        <a:gradFill>
          <a:gsLst>
            <a:gs pos="0">
              <a:srgbClr val="2D5C97"/>
            </a:gs>
            <a:gs pos="80000">
              <a:srgbClr val="3C7AC5"/>
            </a:gs>
            <a:gs pos="100000">
              <a:srgbClr val="397BC9"/>
            </a:gs>
          </a:gsLst>
          <a:lin ang="16200000" scaled="0"/>
        </a:gradFill>
        <a:ln cap="flat" cmpd="sng" w="9525">
          <a:solidFill>
            <a:srgbClr val="4A7D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6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男子シングルス</a:t>
          </a:r>
          <a:endParaRPr b="1" sz="1100"/>
        </a:p>
      </xdr:txBody>
    </xdr:sp>
    <xdr:clientData fLocksWithSheet="0"/>
  </xdr:oneCellAnchor>
  <xdr:oneCellAnchor>
    <xdr:from>
      <xdr:col>7</xdr:col>
      <xdr:colOff>381000</xdr:colOff>
      <xdr:row>6</xdr:row>
      <xdr:rowOff>142875</xdr:rowOff>
    </xdr:from>
    <xdr:ext cx="1362075" cy="466725"/>
    <xdr:sp>
      <xdr:nvSpPr>
        <xdr:cNvPr id="6" name="Shape 6"/>
        <xdr:cNvSpPr/>
      </xdr:nvSpPr>
      <xdr:spPr>
        <a:xfrm>
          <a:off x="4664963" y="3551400"/>
          <a:ext cx="1362075" cy="457200"/>
        </a:xfrm>
        <a:prstGeom prst="roundRect">
          <a:avLst>
            <a:gd fmla="val 16667" name="adj"/>
          </a:avLst>
        </a:prstGeom>
        <a:gradFill>
          <a:gsLst>
            <a:gs pos="0">
              <a:srgbClr val="759336"/>
            </a:gs>
            <a:gs pos="80000">
              <a:srgbClr val="99C247"/>
            </a:gs>
            <a:gs pos="100000">
              <a:srgbClr val="9BC545"/>
            </a:gs>
          </a:gsLst>
          <a:lin ang="16200000" scaled="0"/>
        </a:gra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8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男子ダブルス</a:t>
          </a:r>
          <a:endParaRPr sz="1400"/>
        </a:p>
      </xdr:txBody>
    </xdr:sp>
    <xdr:clientData fLocksWithSheet="0"/>
  </xdr:oneCellAnchor>
  <xdr:oneCellAnchor>
    <xdr:from>
      <xdr:col>7</xdr:col>
      <xdr:colOff>333375</xdr:colOff>
      <xdr:row>12</xdr:row>
      <xdr:rowOff>66675</xdr:rowOff>
    </xdr:from>
    <xdr:ext cx="1495425" cy="466725"/>
    <xdr:sp>
      <xdr:nvSpPr>
        <xdr:cNvPr id="7" name="Shape 7"/>
        <xdr:cNvSpPr/>
      </xdr:nvSpPr>
      <xdr:spPr>
        <a:xfrm>
          <a:off x="4603050" y="3551400"/>
          <a:ext cx="1485900" cy="457200"/>
        </a:xfrm>
        <a:prstGeom prst="roundRect">
          <a:avLst>
            <a:gd fmla="val 16667" name="adj"/>
          </a:avLst>
        </a:prstGeom>
        <a:gradFill>
          <a:gsLst>
            <a:gs pos="0">
              <a:srgbClr val="992D2B"/>
            </a:gs>
            <a:gs pos="80000">
              <a:srgbClr val="C93D39"/>
            </a:gs>
            <a:gs pos="100000">
              <a:srgbClr val="CD3A36"/>
            </a:gs>
          </a:gsLst>
          <a:lin ang="16200000" scaled="0"/>
        </a:gra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8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女子シングルス</a:t>
          </a:r>
          <a:endParaRPr sz="1400"/>
        </a:p>
      </xdr:txBody>
    </xdr:sp>
    <xdr:clientData fLocksWithSheet="0"/>
  </xdr:oneCellAnchor>
  <xdr:oneCellAnchor>
    <xdr:from>
      <xdr:col>7</xdr:col>
      <xdr:colOff>409575</xdr:colOff>
      <xdr:row>18</xdr:row>
      <xdr:rowOff>0</xdr:rowOff>
    </xdr:from>
    <xdr:ext cx="1381125" cy="466725"/>
    <xdr:sp>
      <xdr:nvSpPr>
        <xdr:cNvPr id="8" name="Shape 8"/>
        <xdr:cNvSpPr/>
      </xdr:nvSpPr>
      <xdr:spPr>
        <a:xfrm>
          <a:off x="4655438" y="3546638"/>
          <a:ext cx="1381125" cy="466725"/>
        </a:xfrm>
        <a:prstGeom prst="roundRect">
          <a:avLst>
            <a:gd fmla="val 16667" name="adj"/>
          </a:avLst>
        </a:prstGeom>
        <a:gradFill>
          <a:gsLst>
            <a:gs pos="0">
              <a:srgbClr val="C86C1F"/>
            </a:gs>
            <a:gs pos="80000">
              <a:srgbClr val="FF8E29"/>
            </a:gs>
            <a:gs pos="100000">
              <a:srgbClr val="FF8D25"/>
            </a:gs>
          </a:gsLst>
          <a:lin ang="16200000" scaled="0"/>
        </a:gra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8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女子ダブルス</a:t>
          </a:r>
          <a:endParaRPr sz="140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mailto:tsuda.takahiro.72@spec.ed.jp" TargetMode="External"/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hyperlink" Target="mailto:tsuda.takahiro.72@spec.ed.jp" TargetMode="External"/><Relationship Id="rId3" Type="http://schemas.openxmlformats.org/officeDocument/2006/relationships/drawing" Target="../drawings/drawing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0"/>
    <col customWidth="1" min="2" max="2" width="12.14"/>
    <col customWidth="1" min="3" max="3" width="4.71"/>
    <col customWidth="1" min="4" max="5" width="16.57"/>
    <col customWidth="1" min="6" max="6" width="5.14"/>
    <col customWidth="1" min="7" max="8" width="16.57"/>
    <col customWidth="1" min="9" max="26" width="8.71"/>
  </cols>
  <sheetData>
    <row r="1" ht="12.75" customHeight="1">
      <c r="A1" s="1" t="s">
        <v>0</v>
      </c>
    </row>
    <row r="2" ht="12.75" customHeight="1"/>
    <row r="3" ht="12.75" customHeight="1">
      <c r="B3" s="2" t="s">
        <v>1</v>
      </c>
      <c r="C3" s="3"/>
      <c r="D3" s="4" t="s">
        <v>2</v>
      </c>
    </row>
    <row r="4" ht="18.0" customHeight="1">
      <c r="B4" s="2" t="s">
        <v>3</v>
      </c>
      <c r="C4" s="5" t="str">
        <f>IF(C3="","",VLOOKUP($C$3,'学校一覧'!$B$2:$D$52,2,FALSE))</f>
        <v/>
      </c>
      <c r="D4" s="6"/>
      <c r="E4" s="7" t="s">
        <v>4</v>
      </c>
      <c r="F4" s="8" t="s">
        <v>5</v>
      </c>
      <c r="G4" s="9"/>
    </row>
    <row r="5" ht="18.0" customHeight="1">
      <c r="B5" s="10" t="s">
        <v>6</v>
      </c>
      <c r="C5" s="11"/>
      <c r="D5" s="6"/>
      <c r="E5" s="12"/>
      <c r="F5" s="8" t="s">
        <v>5</v>
      </c>
      <c r="G5" s="9"/>
    </row>
    <row r="6" ht="18.0" customHeight="1">
      <c r="B6" s="13"/>
      <c r="C6" s="13"/>
      <c r="D6" s="13"/>
      <c r="E6" s="13"/>
      <c r="F6" s="13"/>
    </row>
    <row r="7" ht="12.75" customHeight="1">
      <c r="A7" s="14" t="s">
        <v>7</v>
      </c>
      <c r="B7" s="15"/>
      <c r="C7" s="16" t="s">
        <v>8</v>
      </c>
      <c r="D7" s="4" t="s">
        <v>9</v>
      </c>
      <c r="F7" s="4" t="str">
        <f>IF(VLOOKUP($C$3,'学校一覧'!B$2:H$52,4,FALSE)="","無","有")</f>
        <v>#N/A</v>
      </c>
      <c r="G7" s="4" t="s">
        <v>10</v>
      </c>
    </row>
    <row r="8" ht="12.75" customHeight="1"/>
    <row r="9" ht="12.75" customHeight="1">
      <c r="A9" s="13"/>
      <c r="B9" s="17" t="s">
        <v>11</v>
      </c>
      <c r="C9" s="18" t="s">
        <v>12</v>
      </c>
      <c r="D9" s="18" t="s">
        <v>13</v>
      </c>
      <c r="E9" s="19" t="s">
        <v>14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ht="12.75" customHeight="1">
      <c r="A10" s="20" t="str">
        <f t="shared" ref="A10:A12" si="1">$C$3*10+B10</f>
        <v>#VALUE!</v>
      </c>
      <c r="B10" s="21" t="s">
        <v>15</v>
      </c>
      <c r="C10" s="9"/>
      <c r="D10" s="9"/>
      <c r="E10" s="22"/>
    </row>
    <row r="11" ht="12.75" customHeight="1">
      <c r="A11" s="20" t="str">
        <f t="shared" si="1"/>
        <v>#VALUE!</v>
      </c>
      <c r="B11" s="23" t="s">
        <v>16</v>
      </c>
      <c r="C11" s="24"/>
      <c r="D11" s="24"/>
      <c r="E11" s="25"/>
    </row>
    <row r="12" ht="12.75" customHeight="1">
      <c r="A12" s="20" t="str">
        <f t="shared" si="1"/>
        <v>#VALUE!</v>
      </c>
      <c r="B12" s="26" t="s">
        <v>17</v>
      </c>
      <c r="C12" s="27"/>
      <c r="D12" s="27"/>
      <c r="E12" s="28"/>
    </row>
    <row r="13" ht="12.75" customHeight="1"/>
    <row r="14" ht="12.75" customHeight="1">
      <c r="A14" s="14" t="s">
        <v>18</v>
      </c>
      <c r="B14" s="15"/>
      <c r="C14" s="16" t="s">
        <v>8</v>
      </c>
      <c r="D14" s="4" t="s">
        <v>9</v>
      </c>
      <c r="F14" s="4" t="str">
        <f>IF(VLOOKUP($C$3,'学校一覧'!$B$2:$H$52,5,FALSE)="","無","有")</f>
        <v>#N/A</v>
      </c>
      <c r="G14" s="4" t="s">
        <v>10</v>
      </c>
    </row>
    <row r="15" ht="12.75" customHeight="1"/>
    <row r="16" ht="12.75" customHeight="1">
      <c r="A16" s="13"/>
      <c r="B16" s="17" t="s">
        <v>11</v>
      </c>
      <c r="C16" s="18" t="s">
        <v>12</v>
      </c>
      <c r="D16" s="18" t="s">
        <v>13</v>
      </c>
      <c r="E16" s="18" t="s">
        <v>14</v>
      </c>
      <c r="F16" s="18" t="s">
        <v>12</v>
      </c>
      <c r="G16" s="18" t="s">
        <v>13</v>
      </c>
      <c r="H16" s="19" t="s">
        <v>14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ht="12.75" customHeight="1">
      <c r="A17" s="20" t="str">
        <f t="shared" ref="A17:A19" si="2">$C$3*10+B17</f>
        <v>#VALUE!</v>
      </c>
      <c r="B17" s="21" t="s">
        <v>15</v>
      </c>
      <c r="C17" s="9"/>
      <c r="D17" s="9"/>
      <c r="E17" s="29"/>
      <c r="F17" s="9"/>
      <c r="G17" s="9"/>
      <c r="H17" s="30"/>
    </row>
    <row r="18" ht="12.75" customHeight="1">
      <c r="A18" s="20" t="str">
        <f t="shared" si="2"/>
        <v>#VALUE!</v>
      </c>
      <c r="B18" s="23" t="s">
        <v>16</v>
      </c>
      <c r="C18" s="24"/>
      <c r="D18" s="24"/>
      <c r="E18" s="31"/>
      <c r="F18" s="24"/>
      <c r="G18" s="24"/>
      <c r="H18" s="32"/>
    </row>
    <row r="19" ht="12.75" customHeight="1">
      <c r="A19" s="20" t="str">
        <f t="shared" si="2"/>
        <v>#VALUE!</v>
      </c>
      <c r="B19" s="26" t="s">
        <v>17</v>
      </c>
      <c r="C19" s="27"/>
      <c r="D19" s="27"/>
      <c r="E19" s="27"/>
      <c r="F19" s="27"/>
      <c r="G19" s="27"/>
      <c r="H19" s="33"/>
    </row>
    <row r="20" ht="12.75" customHeight="1">
      <c r="B20" s="34"/>
      <c r="C20" s="34"/>
    </row>
    <row r="21" ht="12.75" customHeight="1">
      <c r="A21" s="35" t="s">
        <v>19</v>
      </c>
    </row>
    <row r="22" ht="12.75" customHeight="1"/>
    <row r="23" ht="12.75" customHeight="1">
      <c r="B23" s="16" t="s">
        <v>20</v>
      </c>
      <c r="C23" s="36" t="s">
        <v>21</v>
      </c>
      <c r="E23" s="4" t="s">
        <v>22</v>
      </c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">
    <mergeCell ref="A1:H1"/>
    <mergeCell ref="C4:D4"/>
    <mergeCell ref="C5:E5"/>
  </mergeCells>
  <conditionalFormatting sqref="C12:E12">
    <cfRule type="expression" dxfId="0" priority="1" stopIfTrue="1">
      <formula>$F$7="有"</formula>
    </cfRule>
  </conditionalFormatting>
  <conditionalFormatting sqref="C19:H19">
    <cfRule type="expression" dxfId="0" priority="2" stopIfTrue="1">
      <formula>$F$14="有"</formula>
    </cfRule>
  </conditionalFormatting>
  <hyperlinks>
    <hyperlink r:id="rId2" ref="C23"/>
  </hyperlinks>
  <printOptions/>
  <pageMargins bottom="0.984" footer="0.0" header="0.0" left="0.787" right="0.787" top="0.984"/>
  <pageSetup paperSize="9" orientation="portrait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0"/>
    <col customWidth="1" min="2" max="2" width="12.14"/>
    <col customWidth="1" min="3" max="3" width="4.71"/>
    <col customWidth="1" min="4" max="5" width="16.57"/>
    <col customWidth="1" min="6" max="6" width="5.14"/>
    <col customWidth="1" min="7" max="8" width="16.57"/>
    <col customWidth="1" min="9" max="26" width="8.71"/>
  </cols>
  <sheetData>
    <row r="1" ht="12.75" customHeight="1">
      <c r="A1" s="1" t="s">
        <v>23</v>
      </c>
    </row>
    <row r="2" ht="12.75" customHeight="1"/>
    <row r="3" ht="12.75" customHeight="1">
      <c r="B3" s="2" t="s">
        <v>1</v>
      </c>
      <c r="C3" s="3"/>
      <c r="D3" s="4" t="s">
        <v>2</v>
      </c>
    </row>
    <row r="4" ht="18.0" customHeight="1">
      <c r="B4" s="2" t="s">
        <v>3</v>
      </c>
      <c r="C4" s="5" t="str">
        <f>IF(C3="","",VLOOKUP($C$3,'学校一覧'!$B$2:$D$52,2,FALSE))</f>
        <v/>
      </c>
      <c r="D4" s="6"/>
      <c r="E4" s="7" t="s">
        <v>4</v>
      </c>
      <c r="F4" s="8" t="s">
        <v>5</v>
      </c>
      <c r="G4" s="9"/>
    </row>
    <row r="5" ht="18.0" customHeight="1">
      <c r="B5" s="10" t="s">
        <v>6</v>
      </c>
      <c r="C5" s="11"/>
      <c r="D5" s="6"/>
      <c r="E5" s="12"/>
      <c r="F5" s="8" t="s">
        <v>5</v>
      </c>
      <c r="G5" s="9"/>
    </row>
    <row r="6" ht="18.0" customHeight="1">
      <c r="B6" s="13"/>
      <c r="C6" s="13"/>
      <c r="D6" s="13"/>
      <c r="E6" s="13"/>
      <c r="F6" s="13"/>
    </row>
    <row r="7" ht="12.75" customHeight="1">
      <c r="A7" s="14" t="s">
        <v>7</v>
      </c>
      <c r="B7" s="15"/>
      <c r="C7" s="16" t="s">
        <v>8</v>
      </c>
      <c r="D7" s="4" t="s">
        <v>9</v>
      </c>
      <c r="F7" s="4" t="str">
        <f>IF(VLOOKUP($C$3,'学校一覧'!B$2:H$52,6,FALSE)="","無","有")</f>
        <v>#N/A</v>
      </c>
      <c r="G7" s="4" t="s">
        <v>10</v>
      </c>
    </row>
    <row r="8" ht="12.75" customHeight="1"/>
    <row r="9" ht="12.75" customHeight="1">
      <c r="A9" s="13"/>
      <c r="B9" s="17" t="s">
        <v>11</v>
      </c>
      <c r="C9" s="18" t="s">
        <v>12</v>
      </c>
      <c r="D9" s="18" t="s">
        <v>13</v>
      </c>
      <c r="E9" s="19" t="s">
        <v>14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ht="12.75" customHeight="1">
      <c r="A10" s="20" t="str">
        <f t="shared" ref="A10:A12" si="1">$C$3*10+B10</f>
        <v>#VALUE!</v>
      </c>
      <c r="B10" s="21" t="s">
        <v>15</v>
      </c>
      <c r="C10" s="9"/>
      <c r="D10" s="9"/>
      <c r="E10" s="22"/>
    </row>
    <row r="11" ht="12.75" customHeight="1">
      <c r="A11" s="20" t="str">
        <f t="shared" si="1"/>
        <v>#VALUE!</v>
      </c>
      <c r="B11" s="23" t="s">
        <v>16</v>
      </c>
      <c r="C11" s="24"/>
      <c r="D11" s="24"/>
      <c r="E11" s="25"/>
    </row>
    <row r="12" ht="12.75" customHeight="1">
      <c r="A12" s="20" t="str">
        <f t="shared" si="1"/>
        <v>#VALUE!</v>
      </c>
      <c r="B12" s="26" t="s">
        <v>17</v>
      </c>
      <c r="C12" s="27"/>
      <c r="D12" s="27"/>
      <c r="E12" s="28"/>
    </row>
    <row r="13" ht="12.75" customHeight="1"/>
    <row r="14" ht="12.75" customHeight="1">
      <c r="A14" s="14" t="s">
        <v>18</v>
      </c>
      <c r="B14" s="15"/>
      <c r="C14" s="16" t="s">
        <v>8</v>
      </c>
      <c r="D14" s="4" t="s">
        <v>9</v>
      </c>
      <c r="F14" s="4" t="str">
        <f>IF(VLOOKUP($C$3,'学校一覧'!$B$2:$H$52,7,FALSE)="","無","有")</f>
        <v>#N/A</v>
      </c>
      <c r="G14" s="4" t="s">
        <v>10</v>
      </c>
    </row>
    <row r="15" ht="12.75" customHeight="1"/>
    <row r="16" ht="12.75" customHeight="1">
      <c r="A16" s="13"/>
      <c r="B16" s="17" t="s">
        <v>11</v>
      </c>
      <c r="C16" s="18" t="s">
        <v>12</v>
      </c>
      <c r="D16" s="18" t="s">
        <v>13</v>
      </c>
      <c r="E16" s="18" t="s">
        <v>14</v>
      </c>
      <c r="F16" s="18" t="s">
        <v>12</v>
      </c>
      <c r="G16" s="18" t="s">
        <v>13</v>
      </c>
      <c r="H16" s="19" t="s">
        <v>14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ht="12.75" customHeight="1">
      <c r="A17" s="20" t="str">
        <f t="shared" ref="A17:A19" si="2">$C$3*10+B17</f>
        <v>#VALUE!</v>
      </c>
      <c r="B17" s="21" t="s">
        <v>15</v>
      </c>
      <c r="C17" s="9"/>
      <c r="D17" s="9"/>
      <c r="E17" s="29"/>
      <c r="F17" s="9"/>
      <c r="G17" s="9"/>
      <c r="H17" s="30"/>
    </row>
    <row r="18" ht="12.75" customHeight="1">
      <c r="A18" s="20" t="str">
        <f t="shared" si="2"/>
        <v>#VALUE!</v>
      </c>
      <c r="B18" s="23" t="s">
        <v>16</v>
      </c>
      <c r="C18" s="24"/>
      <c r="D18" s="24"/>
      <c r="E18" s="31"/>
      <c r="F18" s="24"/>
      <c r="G18" s="24"/>
      <c r="H18" s="32"/>
    </row>
    <row r="19" ht="12.75" customHeight="1">
      <c r="A19" s="20" t="str">
        <f t="shared" si="2"/>
        <v>#VALUE!</v>
      </c>
      <c r="B19" s="26" t="s">
        <v>17</v>
      </c>
      <c r="C19" s="27"/>
      <c r="D19" s="27"/>
      <c r="E19" s="27"/>
      <c r="F19" s="27"/>
      <c r="G19" s="27"/>
      <c r="H19" s="33"/>
    </row>
    <row r="20" ht="12.75" customHeight="1">
      <c r="B20" s="34"/>
      <c r="C20" s="34"/>
    </row>
    <row r="21" ht="12.75" customHeight="1">
      <c r="A21" s="35" t="s">
        <v>19</v>
      </c>
    </row>
    <row r="22" ht="12.75" customHeight="1"/>
    <row r="23" ht="12.75" customHeight="1">
      <c r="B23" s="16" t="s">
        <v>20</v>
      </c>
      <c r="C23" s="36" t="s">
        <v>21</v>
      </c>
      <c r="E23" s="4" t="s">
        <v>22</v>
      </c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">
    <mergeCell ref="A1:H1"/>
    <mergeCell ref="C4:D4"/>
    <mergeCell ref="C5:E5"/>
  </mergeCells>
  <conditionalFormatting sqref="C12:E12">
    <cfRule type="expression" dxfId="0" priority="1" stopIfTrue="1">
      <formula>$F$7="有"</formula>
    </cfRule>
  </conditionalFormatting>
  <conditionalFormatting sqref="C19:H19">
    <cfRule type="expression" dxfId="0" priority="2" stopIfTrue="1">
      <formula>$F$14="有"</formula>
    </cfRule>
  </conditionalFormatting>
  <hyperlinks>
    <hyperlink r:id="rId2" ref="C23"/>
  </hyperlinks>
  <printOptions/>
  <pageMargins bottom="0.984" footer="0.0" header="0.0" left="0.787" right="0.787" top="0.984"/>
  <pageSetup paperSize="9" orientation="portrait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.57"/>
    <col customWidth="1" min="3" max="26" width="8.71"/>
  </cols>
  <sheetData>
    <row r="1" ht="12.75" customHeight="1"/>
    <row r="2" ht="12.75" customHeight="1">
      <c r="A2" s="4" t="s">
        <v>24</v>
      </c>
      <c r="B2" s="4" t="s">
        <v>25</v>
      </c>
    </row>
    <row r="3" ht="12.75" customHeight="1">
      <c r="B3" s="37" t="str">
        <f>'男子'!$A$10</f>
        <v>#VALUE!</v>
      </c>
      <c r="C3" s="4" t="str">
        <f>'男子'!$C$10</f>
        <v/>
      </c>
      <c r="D3" s="4" t="str">
        <f>'男子'!$D$10</f>
        <v/>
      </c>
    </row>
    <row r="4" ht="12.75" customHeight="1">
      <c r="B4" s="37" t="str">
        <f>'男子'!$A$11</f>
        <v>#VALUE!</v>
      </c>
      <c r="C4" s="4" t="str">
        <f>'男子'!$C$11</f>
        <v/>
      </c>
      <c r="D4" s="4" t="str">
        <f>'男子'!$D$11</f>
        <v/>
      </c>
    </row>
    <row r="5" ht="12.75" customHeight="1">
      <c r="B5" s="37" t="str">
        <f>'男子'!$A$12</f>
        <v>#VALUE!</v>
      </c>
      <c r="C5" s="4" t="str">
        <f>'男子'!$C$12</f>
        <v/>
      </c>
      <c r="D5" s="4" t="str">
        <f>'男子'!$D$12</f>
        <v/>
      </c>
    </row>
    <row r="6" ht="12.75" customHeight="1"/>
    <row r="7" ht="12.75" customHeight="1">
      <c r="B7" s="4" t="s">
        <v>26</v>
      </c>
    </row>
    <row r="8" ht="12.75" customHeight="1">
      <c r="B8" s="37" t="str">
        <f>'男子'!$A$17</f>
        <v>#VALUE!</v>
      </c>
      <c r="C8" s="4" t="str">
        <f>'男子'!$C$17</f>
        <v/>
      </c>
      <c r="D8" s="4" t="str">
        <f>'男子'!$D$17</f>
        <v/>
      </c>
      <c r="E8" s="4" t="str">
        <f>'男子'!$F$17</f>
        <v/>
      </c>
      <c r="F8" s="4" t="str">
        <f>'男子'!$G$17</f>
        <v/>
      </c>
    </row>
    <row r="9" ht="12.75" customHeight="1">
      <c r="B9" s="37" t="str">
        <f>'男子'!$A$18</f>
        <v>#VALUE!</v>
      </c>
      <c r="C9" s="4" t="str">
        <f>'男子'!$C$18</f>
        <v/>
      </c>
      <c r="D9" s="4" t="str">
        <f>'男子'!$D$18</f>
        <v/>
      </c>
      <c r="E9" s="4" t="str">
        <f>'男子'!$F$18</f>
        <v/>
      </c>
      <c r="F9" s="4" t="str">
        <f>'男子'!$G$18</f>
        <v/>
      </c>
    </row>
    <row r="10" ht="12.75" customHeight="1">
      <c r="B10" s="37" t="str">
        <f>'男子'!$A$19</f>
        <v>#VALUE!</v>
      </c>
      <c r="C10" s="4" t="str">
        <f>'男子'!$C$19</f>
        <v/>
      </c>
      <c r="D10" s="4" t="str">
        <f>'男子'!$D$19</f>
        <v/>
      </c>
      <c r="E10" s="4" t="str">
        <f>'男子'!$F$19</f>
        <v/>
      </c>
      <c r="F10" s="4" t="str">
        <f>'男子'!$G$19</f>
        <v/>
      </c>
    </row>
    <row r="11" ht="12.75" customHeight="1"/>
    <row r="12" ht="12.75" customHeight="1"/>
    <row r="13" ht="12.75" customHeight="1">
      <c r="A13" s="4" t="s">
        <v>27</v>
      </c>
      <c r="B13" s="4" t="s">
        <v>25</v>
      </c>
    </row>
    <row r="14" ht="12.75" customHeight="1">
      <c r="B14" s="37" t="str">
        <f>'女子'!$A$10</f>
        <v>#VALUE!</v>
      </c>
      <c r="C14" s="4" t="str">
        <f>'女子'!$C$10</f>
        <v/>
      </c>
      <c r="D14" s="4" t="str">
        <f>'女子'!$D$10</f>
        <v/>
      </c>
    </row>
    <row r="15" ht="12.75" customHeight="1">
      <c r="B15" s="37" t="str">
        <f>'女子'!$A$11</f>
        <v>#VALUE!</v>
      </c>
      <c r="C15" s="4" t="str">
        <f>'女子'!$C$11</f>
        <v/>
      </c>
      <c r="D15" s="4" t="str">
        <f>'女子'!$D$11</f>
        <v/>
      </c>
    </row>
    <row r="16" ht="12.75" customHeight="1">
      <c r="B16" s="37" t="str">
        <f>'女子'!$A$12</f>
        <v>#VALUE!</v>
      </c>
      <c r="C16" s="4" t="str">
        <f>'女子'!$C$12</f>
        <v/>
      </c>
      <c r="D16" s="4" t="str">
        <f>'女子'!$D$12</f>
        <v/>
      </c>
    </row>
    <row r="17" ht="12.75" customHeight="1"/>
    <row r="18" ht="12.75" customHeight="1">
      <c r="B18" s="4" t="s">
        <v>26</v>
      </c>
    </row>
    <row r="19" ht="12.75" customHeight="1">
      <c r="B19" s="37" t="str">
        <f>'女子'!$A$17</f>
        <v>#VALUE!</v>
      </c>
      <c r="C19" s="4" t="str">
        <f>'女子'!$C$17</f>
        <v/>
      </c>
      <c r="D19" s="4" t="str">
        <f>'女子'!$D$17</f>
        <v/>
      </c>
      <c r="E19" s="4" t="str">
        <f>'女子'!$F$17</f>
        <v/>
      </c>
      <c r="F19" s="4" t="str">
        <f>'女子'!$G$17</f>
        <v/>
      </c>
    </row>
    <row r="20" ht="12.75" customHeight="1">
      <c r="B20" s="37" t="str">
        <f>'女子'!$A$18</f>
        <v>#VALUE!</v>
      </c>
      <c r="C20" s="4" t="str">
        <f>'女子'!$C$18</f>
        <v/>
      </c>
      <c r="D20" s="4" t="str">
        <f>'女子'!$D$18</f>
        <v/>
      </c>
      <c r="E20" s="4" t="str">
        <f>'女子'!$F$18</f>
        <v/>
      </c>
      <c r="F20" s="4" t="str">
        <f>'女子'!$G$18</f>
        <v/>
      </c>
    </row>
    <row r="21" ht="12.75" customHeight="1">
      <c r="B21" s="37" t="str">
        <f>'女子'!$A$19</f>
        <v>#VALUE!</v>
      </c>
      <c r="C21" s="4" t="str">
        <f>'女子'!$C$19</f>
        <v/>
      </c>
      <c r="D21" s="4" t="str">
        <f>'女子'!$D$19</f>
        <v/>
      </c>
      <c r="E21" s="4" t="str">
        <f>'女子'!$F$19</f>
        <v/>
      </c>
      <c r="F21" s="4" t="str">
        <f>'女子'!$G$19</f>
        <v/>
      </c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0.43"/>
    <col customWidth="1" hidden="1" min="4" max="4" width="8.71"/>
    <col customWidth="1" hidden="1" min="5" max="8" width="6.0"/>
    <col customWidth="1" min="9" max="26" width="8.71"/>
  </cols>
  <sheetData>
    <row r="1" ht="12.75" customHeight="1">
      <c r="E1" s="4" t="s">
        <v>28</v>
      </c>
      <c r="F1" s="4" t="s">
        <v>29</v>
      </c>
      <c r="G1" s="4" t="s">
        <v>30</v>
      </c>
      <c r="H1" s="4" t="s">
        <v>31</v>
      </c>
    </row>
    <row r="2" ht="12.75" customHeight="1">
      <c r="B2" s="8">
        <v>1.0</v>
      </c>
      <c r="C2" s="8" t="s">
        <v>32</v>
      </c>
      <c r="D2" s="4" t="s">
        <v>33</v>
      </c>
      <c r="E2" s="4" t="s">
        <v>34</v>
      </c>
      <c r="F2" s="4" t="s">
        <v>34</v>
      </c>
    </row>
    <row r="3" ht="12.75" customHeight="1">
      <c r="B3" s="8">
        <v>2.0</v>
      </c>
      <c r="C3" s="8" t="s">
        <v>35</v>
      </c>
      <c r="D3" s="4" t="s">
        <v>36</v>
      </c>
      <c r="G3" s="4" t="s">
        <v>34</v>
      </c>
      <c r="H3" s="4" t="s">
        <v>34</v>
      </c>
    </row>
    <row r="4" ht="12.75" customHeight="1">
      <c r="B4" s="8">
        <v>4.0</v>
      </c>
      <c r="C4" s="8" t="s">
        <v>37</v>
      </c>
      <c r="D4" s="4" t="s">
        <v>38</v>
      </c>
    </row>
    <row r="5" ht="12.75" customHeight="1">
      <c r="B5" s="8">
        <v>5.0</v>
      </c>
      <c r="C5" s="8" t="s">
        <v>39</v>
      </c>
      <c r="D5" s="4" t="s">
        <v>39</v>
      </c>
    </row>
    <row r="6" ht="12.75" customHeight="1">
      <c r="B6" s="8">
        <v>6.0</v>
      </c>
      <c r="C6" s="8" t="s">
        <v>40</v>
      </c>
      <c r="D6" s="4" t="s">
        <v>40</v>
      </c>
      <c r="E6" s="4" t="s">
        <v>34</v>
      </c>
      <c r="F6" s="4" t="s">
        <v>34</v>
      </c>
      <c r="G6" s="4" t="s">
        <v>34</v>
      </c>
      <c r="H6" s="4" t="s">
        <v>34</v>
      </c>
    </row>
    <row r="7" ht="12.75" customHeight="1">
      <c r="B7" s="8">
        <v>7.0</v>
      </c>
      <c r="C7" s="8" t="s">
        <v>41</v>
      </c>
      <c r="D7" s="4" t="s">
        <v>41</v>
      </c>
      <c r="E7" s="4" t="s">
        <v>34</v>
      </c>
      <c r="G7" s="4" t="s">
        <v>34</v>
      </c>
      <c r="H7" s="4" t="s">
        <v>34</v>
      </c>
    </row>
    <row r="8" ht="12.75" customHeight="1">
      <c r="B8" s="8">
        <v>8.0</v>
      </c>
      <c r="C8" s="8" t="s">
        <v>42</v>
      </c>
      <c r="D8" s="4" t="s">
        <v>42</v>
      </c>
      <c r="F8" s="4" t="s">
        <v>34</v>
      </c>
    </row>
    <row r="9" ht="12.75" customHeight="1">
      <c r="B9" s="8">
        <v>9.0</v>
      </c>
      <c r="C9" s="8" t="s">
        <v>43</v>
      </c>
      <c r="D9" s="4" t="s">
        <v>43</v>
      </c>
      <c r="G9" s="4" t="s">
        <v>34</v>
      </c>
      <c r="H9" s="4" t="s">
        <v>34</v>
      </c>
    </row>
    <row r="10" ht="12.75" customHeight="1">
      <c r="B10" s="8">
        <v>10.0</v>
      </c>
      <c r="C10" s="8" t="s">
        <v>44</v>
      </c>
      <c r="D10" s="4" t="s">
        <v>45</v>
      </c>
      <c r="E10" s="4" t="s">
        <v>34</v>
      </c>
      <c r="F10" s="4" t="s">
        <v>34</v>
      </c>
      <c r="G10" s="4" t="s">
        <v>34</v>
      </c>
      <c r="H10" s="4" t="s">
        <v>34</v>
      </c>
    </row>
    <row r="11" ht="12.75" customHeight="1">
      <c r="B11" s="8">
        <v>11.0</v>
      </c>
      <c r="C11" s="8" t="s">
        <v>46</v>
      </c>
      <c r="D11" s="4" t="s">
        <v>46</v>
      </c>
      <c r="E11" s="4" t="s">
        <v>34</v>
      </c>
      <c r="F11" s="4" t="s">
        <v>34</v>
      </c>
      <c r="G11" s="4" t="s">
        <v>34</v>
      </c>
    </row>
    <row r="12" ht="12.75" customHeight="1">
      <c r="B12" s="8">
        <v>12.0</v>
      </c>
      <c r="C12" s="8" t="s">
        <v>47</v>
      </c>
      <c r="D12" s="4" t="s">
        <v>47</v>
      </c>
      <c r="G12" s="4" t="s">
        <v>34</v>
      </c>
    </row>
    <row r="13" ht="12.75" customHeight="1">
      <c r="B13" s="8">
        <v>13.0</v>
      </c>
      <c r="C13" s="8" t="s">
        <v>48</v>
      </c>
      <c r="D13" s="4" t="s">
        <v>48</v>
      </c>
    </row>
    <row r="14" ht="12.75" customHeight="1">
      <c r="B14" s="8">
        <v>14.0</v>
      </c>
      <c r="C14" s="8" t="s">
        <v>49</v>
      </c>
      <c r="D14" s="4" t="s">
        <v>50</v>
      </c>
      <c r="E14" s="4" t="s">
        <v>34</v>
      </c>
      <c r="F14" s="4" t="s">
        <v>34</v>
      </c>
      <c r="G14" s="4" t="s">
        <v>34</v>
      </c>
      <c r="H14" s="4" t="s">
        <v>34</v>
      </c>
    </row>
    <row r="15" ht="12.75" customHeight="1">
      <c r="B15" s="8">
        <v>16.0</v>
      </c>
      <c r="C15" s="8" t="s">
        <v>51</v>
      </c>
      <c r="D15" s="4" t="s">
        <v>52</v>
      </c>
      <c r="G15" s="4" t="s">
        <v>34</v>
      </c>
    </row>
    <row r="16" ht="12.75" customHeight="1">
      <c r="B16" s="8">
        <v>17.0</v>
      </c>
      <c r="C16" s="8" t="s">
        <v>53</v>
      </c>
      <c r="D16" s="4" t="s">
        <v>53</v>
      </c>
    </row>
    <row r="17" ht="12.75" customHeight="1">
      <c r="B17" s="8">
        <v>18.0</v>
      </c>
      <c r="C17" s="8" t="s">
        <v>54</v>
      </c>
      <c r="D17" s="4" t="s">
        <v>54</v>
      </c>
      <c r="E17" s="4" t="s">
        <v>34</v>
      </c>
      <c r="F17" s="4" t="s">
        <v>34</v>
      </c>
      <c r="G17" s="4" t="s">
        <v>34</v>
      </c>
      <c r="H17" s="4" t="s">
        <v>34</v>
      </c>
    </row>
    <row r="18" ht="12.75" customHeight="1">
      <c r="B18" s="8">
        <v>19.0</v>
      </c>
      <c r="C18" s="8" t="s">
        <v>55</v>
      </c>
      <c r="D18" s="4" t="s">
        <v>55</v>
      </c>
      <c r="E18" s="4" t="s">
        <v>34</v>
      </c>
      <c r="F18" s="4" t="s">
        <v>34</v>
      </c>
      <c r="G18" s="4" t="s">
        <v>34</v>
      </c>
    </row>
    <row r="19" ht="12.75" customHeight="1">
      <c r="B19" s="8">
        <v>20.0</v>
      </c>
      <c r="C19" s="8" t="s">
        <v>56</v>
      </c>
      <c r="D19" s="4" t="s">
        <v>56</v>
      </c>
    </row>
    <row r="20" ht="12.75" customHeight="1">
      <c r="B20" s="8">
        <v>21.0</v>
      </c>
      <c r="C20" s="8" t="s">
        <v>57</v>
      </c>
      <c r="D20" s="4" t="s">
        <v>58</v>
      </c>
      <c r="E20" s="4" t="s">
        <v>34</v>
      </c>
      <c r="F20" s="4" t="s">
        <v>34</v>
      </c>
      <c r="H20" s="4" t="s">
        <v>34</v>
      </c>
    </row>
    <row r="21" ht="12.75" customHeight="1">
      <c r="B21" s="8">
        <v>22.0</v>
      </c>
      <c r="C21" s="8" t="s">
        <v>59</v>
      </c>
      <c r="D21" s="4" t="s">
        <v>59</v>
      </c>
      <c r="G21" s="4" t="s">
        <v>34</v>
      </c>
      <c r="H21" s="4" t="s">
        <v>34</v>
      </c>
    </row>
    <row r="22" ht="12.75" customHeight="1">
      <c r="B22" s="8">
        <v>23.0</v>
      </c>
      <c r="C22" s="8" t="s">
        <v>60</v>
      </c>
      <c r="D22" s="4" t="s">
        <v>61</v>
      </c>
    </row>
    <row r="23" ht="12.75" customHeight="1">
      <c r="B23" s="8">
        <v>24.0</v>
      </c>
      <c r="C23" s="8" t="s">
        <v>62</v>
      </c>
      <c r="D23" s="4" t="s">
        <v>62</v>
      </c>
    </row>
    <row r="24" ht="12.75" customHeight="1">
      <c r="B24" s="8">
        <v>25.0</v>
      </c>
      <c r="C24" s="8" t="s">
        <v>63</v>
      </c>
      <c r="D24" s="4" t="s">
        <v>64</v>
      </c>
    </row>
    <row r="25" ht="12.75" customHeight="1">
      <c r="B25" s="8">
        <v>26.0</v>
      </c>
      <c r="C25" s="8" t="s">
        <v>65</v>
      </c>
      <c r="D25" s="4" t="s">
        <v>65</v>
      </c>
    </row>
    <row r="26" ht="12.75" customHeight="1">
      <c r="B26" s="8">
        <v>27.0</v>
      </c>
      <c r="C26" s="8" t="s">
        <v>66</v>
      </c>
      <c r="D26" s="4" t="s">
        <v>66</v>
      </c>
      <c r="E26" s="4" t="s">
        <v>34</v>
      </c>
      <c r="F26" s="4" t="s">
        <v>34</v>
      </c>
      <c r="G26" s="4" t="s">
        <v>34</v>
      </c>
    </row>
    <row r="27" ht="12.75" customHeight="1">
      <c r="B27" s="8">
        <v>28.0</v>
      </c>
      <c r="C27" s="8" t="s">
        <v>67</v>
      </c>
      <c r="D27" s="4" t="s">
        <v>67</v>
      </c>
    </row>
    <row r="28" ht="12.75" customHeight="1">
      <c r="B28" s="8">
        <v>29.0</v>
      </c>
      <c r="C28" s="8" t="s">
        <v>68</v>
      </c>
      <c r="D28" s="4" t="s">
        <v>69</v>
      </c>
    </row>
    <row r="29" ht="12.75" customHeight="1">
      <c r="B29" s="8">
        <v>30.0</v>
      </c>
      <c r="C29" s="8" t="s">
        <v>70</v>
      </c>
      <c r="D29" s="4" t="s">
        <v>71</v>
      </c>
      <c r="E29" s="4" t="s">
        <v>34</v>
      </c>
      <c r="F29" s="4" t="s">
        <v>34</v>
      </c>
      <c r="G29" s="4" t="s">
        <v>34</v>
      </c>
      <c r="H29" s="4" t="s">
        <v>34</v>
      </c>
    </row>
    <row r="30" ht="12.75" customHeight="1">
      <c r="B30" s="8">
        <v>31.0</v>
      </c>
      <c r="C30" s="8" t="s">
        <v>72</v>
      </c>
      <c r="D30" s="4" t="s">
        <v>73</v>
      </c>
    </row>
    <row r="31" ht="12.75" customHeight="1">
      <c r="B31" s="8">
        <v>32.0</v>
      </c>
      <c r="C31" s="8" t="s">
        <v>74</v>
      </c>
      <c r="D31" s="4" t="s">
        <v>75</v>
      </c>
      <c r="E31" s="4" t="s">
        <v>34</v>
      </c>
      <c r="F31" s="4" t="s">
        <v>34</v>
      </c>
    </row>
    <row r="32" ht="12.75" customHeight="1">
      <c r="B32" s="8">
        <v>34.0</v>
      </c>
      <c r="C32" s="8" t="s">
        <v>76</v>
      </c>
      <c r="D32" s="4" t="s">
        <v>77</v>
      </c>
    </row>
    <row r="33" ht="12.75" customHeight="1">
      <c r="B33" s="8">
        <v>35.0</v>
      </c>
      <c r="C33" s="8" t="s">
        <v>78</v>
      </c>
      <c r="D33" s="4" t="s">
        <v>78</v>
      </c>
    </row>
    <row r="34" ht="12.75" customHeight="1">
      <c r="B34" s="8">
        <v>36.0</v>
      </c>
      <c r="C34" s="8" t="s">
        <v>79</v>
      </c>
      <c r="D34" s="4" t="s">
        <v>79</v>
      </c>
      <c r="E34" s="4" t="s">
        <v>34</v>
      </c>
      <c r="F34" s="4" t="s">
        <v>34</v>
      </c>
    </row>
    <row r="35" ht="12.75" customHeight="1">
      <c r="B35" s="8">
        <v>37.0</v>
      </c>
      <c r="C35" s="8" t="s">
        <v>80</v>
      </c>
      <c r="D35" s="4" t="s">
        <v>81</v>
      </c>
      <c r="G35" s="4" t="s">
        <v>34</v>
      </c>
      <c r="H35" s="4" t="s">
        <v>34</v>
      </c>
    </row>
    <row r="36" ht="12.75" customHeight="1">
      <c r="B36" s="8">
        <v>38.0</v>
      </c>
      <c r="C36" s="8" t="s">
        <v>82</v>
      </c>
      <c r="D36" s="4" t="s">
        <v>83</v>
      </c>
      <c r="E36" s="4" t="s">
        <v>34</v>
      </c>
      <c r="G36" s="4" t="s">
        <v>34</v>
      </c>
    </row>
    <row r="37" ht="12.75" customHeight="1">
      <c r="B37" s="8">
        <v>39.0</v>
      </c>
      <c r="C37" s="8" t="s">
        <v>84</v>
      </c>
      <c r="D37" s="4" t="s">
        <v>85</v>
      </c>
      <c r="E37" s="4" t="s">
        <v>34</v>
      </c>
    </row>
    <row r="38" ht="12.75" customHeight="1">
      <c r="B38" s="8">
        <v>40.0</v>
      </c>
      <c r="C38" s="8" t="s">
        <v>86</v>
      </c>
      <c r="D38" s="4" t="s">
        <v>86</v>
      </c>
      <c r="G38" s="4" t="s">
        <v>34</v>
      </c>
      <c r="H38" s="4" t="s">
        <v>34</v>
      </c>
    </row>
    <row r="39" ht="12.75" customHeight="1">
      <c r="B39" s="8">
        <v>41.0</v>
      </c>
      <c r="C39" s="8" t="s">
        <v>87</v>
      </c>
      <c r="D39" s="38" t="s">
        <v>88</v>
      </c>
      <c r="E39" s="38"/>
      <c r="F39" s="38"/>
      <c r="G39" s="38"/>
      <c r="H39" s="38"/>
    </row>
    <row r="40" ht="12.75" customHeight="1">
      <c r="B40" s="8">
        <v>42.0</v>
      </c>
      <c r="C40" s="8" t="s">
        <v>89</v>
      </c>
      <c r="D40" s="4" t="s">
        <v>90</v>
      </c>
    </row>
    <row r="41" ht="12.75" customHeight="1">
      <c r="B41" s="8">
        <v>43.0</v>
      </c>
      <c r="C41" s="8" t="s">
        <v>91</v>
      </c>
      <c r="D41" s="4" t="s">
        <v>91</v>
      </c>
      <c r="E41" s="4" t="s">
        <v>34</v>
      </c>
      <c r="F41" s="4" t="s">
        <v>34</v>
      </c>
      <c r="G41" s="4" t="s">
        <v>34</v>
      </c>
      <c r="H41" s="4" t="s">
        <v>34</v>
      </c>
    </row>
    <row r="42" ht="12.75" customHeight="1">
      <c r="B42" s="8">
        <v>44.0</v>
      </c>
      <c r="C42" s="8" t="s">
        <v>92</v>
      </c>
      <c r="D42" s="4" t="s">
        <v>92</v>
      </c>
    </row>
    <row r="43" ht="12.75" customHeight="1">
      <c r="B43" s="8">
        <v>45.0</v>
      </c>
      <c r="C43" s="8" t="s">
        <v>93</v>
      </c>
      <c r="D43" s="4" t="s">
        <v>93</v>
      </c>
      <c r="E43" s="4" t="s">
        <v>34</v>
      </c>
    </row>
    <row r="44" ht="12.75" customHeight="1">
      <c r="B44" s="8">
        <v>46.0</v>
      </c>
      <c r="C44" s="8" t="s">
        <v>94</v>
      </c>
      <c r="D44" s="4" t="s">
        <v>95</v>
      </c>
    </row>
    <row r="45" ht="12.75" customHeight="1">
      <c r="B45" s="8">
        <v>47.0</v>
      </c>
      <c r="C45" s="8" t="s">
        <v>96</v>
      </c>
      <c r="D45" s="4" t="s">
        <v>96</v>
      </c>
      <c r="E45" s="4" t="s">
        <v>34</v>
      </c>
      <c r="G45" s="4" t="s">
        <v>34</v>
      </c>
    </row>
    <row r="46" ht="12.75" customHeight="1">
      <c r="B46" s="8">
        <v>48.0</v>
      </c>
      <c r="C46" s="8" t="s">
        <v>97</v>
      </c>
      <c r="D46" s="4" t="s">
        <v>98</v>
      </c>
    </row>
    <row r="47" ht="12.75" customHeight="1">
      <c r="B47" s="8">
        <v>50.0</v>
      </c>
      <c r="C47" s="8" t="s">
        <v>99</v>
      </c>
      <c r="D47" s="4" t="s">
        <v>99</v>
      </c>
    </row>
    <row r="48" ht="12.75" customHeight="1">
      <c r="B48" s="8">
        <v>51.0</v>
      </c>
      <c r="C48" s="8" t="s">
        <v>100</v>
      </c>
      <c r="D48" s="4" t="s">
        <v>100</v>
      </c>
      <c r="E48" s="4" t="s">
        <v>34</v>
      </c>
      <c r="G48" s="4" t="s">
        <v>34</v>
      </c>
      <c r="H48" s="4" t="s">
        <v>34</v>
      </c>
    </row>
    <row r="49" ht="12.75" customHeight="1">
      <c r="B49" s="8">
        <v>52.0</v>
      </c>
      <c r="C49" s="8" t="s">
        <v>101</v>
      </c>
      <c r="D49" s="4" t="s">
        <v>102</v>
      </c>
    </row>
    <row r="50" ht="12.75" customHeight="1">
      <c r="B50" s="8">
        <v>53.0</v>
      </c>
      <c r="C50" s="8" t="s">
        <v>103</v>
      </c>
      <c r="D50" s="4" t="s">
        <v>103</v>
      </c>
      <c r="G50" s="4" t="s">
        <v>34</v>
      </c>
    </row>
    <row r="51" ht="12.75" customHeight="1">
      <c r="B51" s="8">
        <v>54.0</v>
      </c>
      <c r="C51" s="8" t="s">
        <v>104</v>
      </c>
      <c r="D51" s="4" t="s">
        <v>105</v>
      </c>
      <c r="E51" s="4" t="s">
        <v>34</v>
      </c>
      <c r="F51" s="4" t="s">
        <v>34</v>
      </c>
      <c r="G51" s="4" t="s">
        <v>34</v>
      </c>
      <c r="H51" s="4" t="s">
        <v>34</v>
      </c>
    </row>
    <row r="52" ht="12.75" customHeight="1">
      <c r="B52" s="8">
        <v>55.0</v>
      </c>
      <c r="C52" s="8" t="s">
        <v>106</v>
      </c>
      <c r="D52" s="4" t="s">
        <v>107</v>
      </c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autoFilter ref="$B$1:$H$1"/>
  <printOptions/>
  <pageMargins bottom="0.984" footer="0.0" header="0.0" left="0.787" right="0.787" top="0.984"/>
  <pageSetup orientation="landscape"/>
  <drawing r:id="rId1"/>
</worksheet>
</file>