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08_職員\津田　孝弘\津田\テニス部\R3年度\シード戦\"/>
    </mc:Choice>
  </mc:AlternateContent>
  <bookViews>
    <workbookView xWindow="120" yWindow="15" windowWidth="14955" windowHeight="8895"/>
  </bookViews>
  <sheets>
    <sheet name="男子" sheetId="1" r:id="rId1"/>
    <sheet name="女子" sheetId="5" r:id="rId2"/>
    <sheet name="担当用" sheetId="6" r:id="rId3"/>
    <sheet name="学校一覧" sheetId="2" state="hidden" r:id="rId4"/>
  </sheets>
  <externalReferences>
    <externalReference r:id="rId5"/>
  </externalReferences>
  <definedNames>
    <definedName name="_xlnm._FilterDatabase" localSheetId="3" hidden="1">学校一覧!$B$1:$H$1</definedName>
    <definedName name="_xlnm.Print_Area" localSheetId="1">女子!$A$1:$H$30</definedName>
    <definedName name="_xlnm.Print_Area" localSheetId="0">男子!$A$1:$H$30</definedName>
  </definedNames>
  <calcPr calcId="162913"/>
</workbook>
</file>

<file path=xl/calcChain.xml><?xml version="1.0" encoding="utf-8"?>
<calcChain xmlns="http://schemas.openxmlformats.org/spreadsheetml/2006/main">
  <c r="F7" i="1" l="1"/>
  <c r="A10" i="1" l="1"/>
  <c r="A11" i="1"/>
  <c r="A12" i="1"/>
  <c r="F21" i="6" l="1"/>
  <c r="E21" i="6"/>
  <c r="D21" i="6"/>
  <c r="C21" i="6"/>
  <c r="F20" i="6"/>
  <c r="E20" i="6"/>
  <c r="D20" i="6"/>
  <c r="C20" i="6"/>
  <c r="F19" i="6"/>
  <c r="E19" i="6"/>
  <c r="D19" i="6"/>
  <c r="C19" i="6"/>
  <c r="D16" i="6"/>
  <c r="C16" i="6"/>
  <c r="D15" i="6"/>
  <c r="C15" i="6"/>
  <c r="D14" i="6"/>
  <c r="C14" i="6"/>
  <c r="F10" i="6"/>
  <c r="F9" i="6"/>
  <c r="F8" i="6"/>
  <c r="E10" i="6"/>
  <c r="E9" i="6"/>
  <c r="E8" i="6"/>
  <c r="D10" i="6"/>
  <c r="D9" i="6"/>
  <c r="D8" i="6"/>
  <c r="C10" i="6"/>
  <c r="C9" i="6"/>
  <c r="C8" i="6"/>
  <c r="A19" i="1"/>
  <c r="B10" i="6" s="1"/>
  <c r="A18" i="1"/>
  <c r="B9" i="6" s="1"/>
  <c r="A17" i="1"/>
  <c r="B8" i="6" s="1"/>
  <c r="B3" i="6"/>
  <c r="B4" i="6"/>
  <c r="B5" i="6"/>
  <c r="D5" i="6"/>
  <c r="D4" i="6"/>
  <c r="D3" i="6"/>
  <c r="C5" i="6"/>
  <c r="C4" i="6"/>
  <c r="C3" i="6"/>
  <c r="C4" i="1"/>
  <c r="C4" i="5"/>
  <c r="F14" i="5"/>
  <c r="F7" i="5"/>
  <c r="F14" i="1"/>
  <c r="A19" i="5"/>
  <c r="B21" i="6" s="1"/>
  <c r="A18" i="5"/>
  <c r="B20" i="6" s="1"/>
  <c r="A17" i="5"/>
  <c r="B19" i="6" s="1"/>
  <c r="A12" i="5"/>
  <c r="B16" i="6" s="1"/>
  <c r="A11" i="5"/>
  <c r="B15" i="6" s="1"/>
  <c r="A10" i="5"/>
  <c r="B14" i="6" s="1"/>
</calcChain>
</file>

<file path=xl/comments1.xml><?xml version="1.0" encoding="utf-8"?>
<comments xmlns="http://schemas.openxmlformats.org/spreadsheetml/2006/main">
  <authors>
    <author>数学科準備室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数学科準備室: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数学科準備室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数学科準備室: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<sst xmlns="http://schemas.openxmlformats.org/spreadsheetml/2006/main" count="249" uniqueCount="114">
  <si>
    <t>高等学校</t>
    <rPh sb="0" eb="2">
      <t>コウトウ</t>
    </rPh>
    <rPh sb="2" eb="4">
      <t>ガッコウ</t>
    </rPh>
    <phoneticPr fontId="1"/>
  </si>
  <si>
    <t>ＴＥＬ</t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</si>
  <si>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</si>
  <si>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</si>
  <si>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</si>
  <si>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１</t>
    <phoneticPr fontId="1"/>
  </si>
  <si>
    <t>２</t>
    <phoneticPr fontId="1"/>
  </si>
  <si>
    <t>３</t>
    <phoneticPr fontId="1"/>
  </si>
  <si>
    <t>★</t>
    <phoneticPr fontId="1"/>
  </si>
  <si>
    <t>順位</t>
    <rPh sb="0" eb="2">
      <t>ジュンイ</t>
    </rPh>
    <phoneticPr fontId="1"/>
  </si>
  <si>
    <t>＜シングルス＞</t>
    <phoneticPr fontId="1"/>
  </si>
  <si>
    <t>＊出場本数は、要項とＨＰを確認の上、間違いの無いようにお願いします。</t>
    <rPh sb="1" eb="3">
      <t>シュツジョウ</t>
    </rPh>
    <rPh sb="3" eb="5">
      <t>ホンスウ</t>
    </rPh>
    <rPh sb="7" eb="9">
      <t>ヨウコウ</t>
    </rPh>
    <rPh sb="13" eb="15">
      <t>カクニン</t>
    </rPh>
    <rPh sb="16" eb="17">
      <t>ウエ</t>
    </rPh>
    <rPh sb="18" eb="20">
      <t>マチガ</t>
    </rPh>
    <rPh sb="22" eb="23">
      <t>ナ</t>
    </rPh>
    <rPh sb="28" eb="29">
      <t>ネガ</t>
    </rPh>
    <phoneticPr fontId="1"/>
  </si>
  <si>
    <t>県浦和</t>
    <rPh sb="0" eb="1">
      <t>ケン</t>
    </rPh>
    <rPh sb="1" eb="3">
      <t>ウラワ</t>
    </rPh>
    <phoneticPr fontId="1"/>
  </si>
  <si>
    <t>市浦和</t>
    <rPh sb="0" eb="1">
      <t>シ</t>
    </rPh>
    <rPh sb="1" eb="3">
      <t>ウラワ</t>
    </rPh>
    <phoneticPr fontId="1"/>
  </si>
  <si>
    <t>翔陽</t>
    <rPh sb="0" eb="2">
      <t>ショウヨウ</t>
    </rPh>
    <phoneticPr fontId="1"/>
  </si>
  <si>
    <t>常盤</t>
    <rPh sb="0" eb="2">
      <t>トキワ</t>
    </rPh>
    <phoneticPr fontId="1"/>
  </si>
  <si>
    <t>川口北</t>
    <rPh sb="0" eb="2">
      <t>カワグチ</t>
    </rPh>
    <rPh sb="2" eb="3">
      <t>キタ</t>
    </rPh>
    <phoneticPr fontId="1"/>
  </si>
  <si>
    <t>浦和西</t>
    <rPh sb="0" eb="2">
      <t>ウラワ</t>
    </rPh>
    <rPh sb="2" eb="3">
      <t>ニシ</t>
    </rPh>
    <phoneticPr fontId="1"/>
  </si>
  <si>
    <t>大宮</t>
    <rPh sb="0" eb="2">
      <t>オオミヤ</t>
    </rPh>
    <phoneticPr fontId="1"/>
  </si>
  <si>
    <t>麗明</t>
    <rPh sb="0" eb="2">
      <t>レイメイ</t>
    </rPh>
    <phoneticPr fontId="1"/>
  </si>
  <si>
    <t>蕨</t>
    <rPh sb="0" eb="1">
      <t>ワラビ</t>
    </rPh>
    <phoneticPr fontId="1"/>
  </si>
  <si>
    <t>明の星</t>
    <rPh sb="0" eb="1">
      <t>アケ</t>
    </rPh>
    <rPh sb="2" eb="3">
      <t>ホシ</t>
    </rPh>
    <phoneticPr fontId="1"/>
  </si>
  <si>
    <t>浦和北</t>
    <rPh sb="0" eb="2">
      <t>ウラワ</t>
    </rPh>
    <rPh sb="2" eb="3">
      <t>キタ</t>
    </rPh>
    <phoneticPr fontId="1"/>
  </si>
  <si>
    <t>浦学</t>
    <rPh sb="0" eb="1">
      <t>ウラ</t>
    </rPh>
    <rPh sb="1" eb="2">
      <t>ガク</t>
    </rPh>
    <phoneticPr fontId="1"/>
  </si>
  <si>
    <t>鷹の台</t>
    <rPh sb="0" eb="1">
      <t>タカ</t>
    </rPh>
    <rPh sb="2" eb="3">
      <t>ダイ</t>
    </rPh>
    <phoneticPr fontId="1"/>
  </si>
  <si>
    <t>上尾南</t>
    <rPh sb="0" eb="2">
      <t>アゲオ</t>
    </rPh>
    <rPh sb="2" eb="3">
      <t>ミナミ</t>
    </rPh>
    <phoneticPr fontId="1"/>
  </si>
  <si>
    <t>埼玉栄</t>
    <rPh sb="0" eb="2">
      <t>サイタマ</t>
    </rPh>
    <rPh sb="2" eb="3">
      <t>サカエ</t>
    </rPh>
    <phoneticPr fontId="1"/>
  </si>
  <si>
    <t>与野</t>
    <rPh sb="0" eb="2">
      <t>ヨノ</t>
    </rPh>
    <phoneticPr fontId="1"/>
  </si>
  <si>
    <t>大宮東</t>
    <rPh sb="0" eb="2">
      <t>オオミヤ</t>
    </rPh>
    <rPh sb="2" eb="3">
      <t>ヒガシ</t>
    </rPh>
    <phoneticPr fontId="1"/>
  </si>
  <si>
    <t>県川口</t>
    <rPh sb="0" eb="1">
      <t>ケン</t>
    </rPh>
    <rPh sb="1" eb="3">
      <t>カワグチ</t>
    </rPh>
    <phoneticPr fontId="1"/>
  </si>
  <si>
    <t>南稜</t>
    <rPh sb="0" eb="2">
      <t>ナンリョウ</t>
    </rPh>
    <phoneticPr fontId="1"/>
  </si>
  <si>
    <t>浦和東</t>
    <rPh sb="0" eb="3">
      <t>ウラワヒガシ</t>
    </rPh>
    <phoneticPr fontId="1"/>
  </si>
  <si>
    <t>浦和工</t>
    <rPh sb="0" eb="2">
      <t>ウラワ</t>
    </rPh>
    <rPh sb="2" eb="3">
      <t>コウ</t>
    </rPh>
    <phoneticPr fontId="1"/>
  </si>
  <si>
    <t>大宮工</t>
    <rPh sb="0" eb="2">
      <t>オオミヤ</t>
    </rPh>
    <rPh sb="2" eb="3">
      <t>コウ</t>
    </rPh>
    <phoneticPr fontId="1"/>
  </si>
  <si>
    <t>武南</t>
    <rPh sb="0" eb="2">
      <t>ブナン</t>
    </rPh>
    <phoneticPr fontId="1"/>
  </si>
  <si>
    <t>栄東</t>
    <rPh sb="0" eb="1">
      <t>サカエ</t>
    </rPh>
    <rPh sb="1" eb="2">
      <t>ヒガシ</t>
    </rPh>
    <phoneticPr fontId="1"/>
  </si>
  <si>
    <t>上尾橘</t>
    <rPh sb="0" eb="2">
      <t>アゲオ</t>
    </rPh>
    <rPh sb="2" eb="3">
      <t>タチバナ</t>
    </rPh>
    <phoneticPr fontId="1"/>
  </si>
  <si>
    <t>川口工</t>
    <rPh sb="0" eb="2">
      <t>カワグチ</t>
    </rPh>
    <rPh sb="2" eb="3">
      <t>コウ</t>
    </rPh>
    <phoneticPr fontId="1"/>
  </si>
  <si>
    <t>英光</t>
    <rPh sb="0" eb="1">
      <t>スグル</t>
    </rPh>
    <rPh sb="1" eb="2">
      <t>コウ</t>
    </rPh>
    <phoneticPr fontId="1"/>
  </si>
  <si>
    <t>青陵</t>
    <rPh sb="0" eb="2">
      <t>セイリョウ</t>
    </rPh>
    <phoneticPr fontId="1"/>
  </si>
  <si>
    <t>伊奈</t>
    <rPh sb="0" eb="2">
      <t>イナ</t>
    </rPh>
    <phoneticPr fontId="1"/>
  </si>
  <si>
    <t>浦和商</t>
    <rPh sb="0" eb="2">
      <t>ウラワ</t>
    </rPh>
    <rPh sb="2" eb="3">
      <t>ショウ</t>
    </rPh>
    <phoneticPr fontId="1"/>
  </si>
  <si>
    <t>大宮西</t>
    <rPh sb="0" eb="2">
      <t>オオミヤ</t>
    </rPh>
    <rPh sb="2" eb="3">
      <t>ニシ</t>
    </rPh>
    <phoneticPr fontId="1"/>
  </si>
  <si>
    <t>大宮北</t>
    <rPh sb="0" eb="2">
      <t>オオミヤ</t>
    </rPh>
    <rPh sb="2" eb="3">
      <t>キタ</t>
    </rPh>
    <phoneticPr fontId="1"/>
  </si>
  <si>
    <t>淑徳</t>
    <rPh sb="0" eb="2">
      <t>シュクトク</t>
    </rPh>
    <phoneticPr fontId="1"/>
  </si>
  <si>
    <t>光陵</t>
    <rPh sb="0" eb="2">
      <t>コウリョウ</t>
    </rPh>
    <phoneticPr fontId="1"/>
  </si>
  <si>
    <t>鳩ヶ谷</t>
    <rPh sb="0" eb="3">
      <t>ハトガヤ</t>
    </rPh>
    <phoneticPr fontId="1"/>
  </si>
  <si>
    <t>上尾</t>
    <rPh sb="0" eb="2">
      <t>アゲオ</t>
    </rPh>
    <phoneticPr fontId="1"/>
  </si>
  <si>
    <t>県陽</t>
    <rPh sb="0" eb="2">
      <t>ケンヨウ</t>
    </rPh>
    <phoneticPr fontId="1"/>
  </si>
  <si>
    <t>浦和一</t>
    <rPh sb="0" eb="2">
      <t>ウラワ</t>
    </rPh>
    <rPh sb="2" eb="3">
      <t>イチ</t>
    </rPh>
    <phoneticPr fontId="1"/>
  </si>
  <si>
    <t>大宮南</t>
    <rPh sb="0" eb="2">
      <t>オオミヤ</t>
    </rPh>
    <rPh sb="2" eb="3">
      <t>ミナミ</t>
    </rPh>
    <phoneticPr fontId="1"/>
  </si>
  <si>
    <t>川口東</t>
    <rPh sb="0" eb="2">
      <t>カワグチ</t>
    </rPh>
    <rPh sb="2" eb="3">
      <t>ヒガシ</t>
    </rPh>
    <phoneticPr fontId="1"/>
  </si>
  <si>
    <t>武蔵野</t>
    <rPh sb="0" eb="3">
      <t>ムサシノ</t>
    </rPh>
    <phoneticPr fontId="1"/>
  </si>
  <si>
    <t>栄北</t>
    <rPh sb="0" eb="1">
      <t>サカ</t>
    </rPh>
    <rPh sb="1" eb="2">
      <t>キタ</t>
    </rPh>
    <phoneticPr fontId="1"/>
  </si>
  <si>
    <t>国際</t>
    <rPh sb="0" eb="2">
      <t>コクサイ</t>
    </rPh>
    <phoneticPr fontId="1"/>
  </si>
  <si>
    <t>岩槻</t>
    <rPh sb="0" eb="2">
      <t>イワツキ</t>
    </rPh>
    <phoneticPr fontId="1"/>
  </si>
  <si>
    <t>北陵</t>
    <rPh sb="0" eb="2">
      <t>ホクリョウ</t>
    </rPh>
    <phoneticPr fontId="1"/>
  </si>
  <si>
    <t>開智</t>
    <rPh sb="0" eb="2">
      <t>カイチ</t>
    </rPh>
    <phoneticPr fontId="1"/>
  </si>
  <si>
    <t>一貫</t>
    <rPh sb="0" eb="2">
      <t>イッカン</t>
    </rPh>
    <phoneticPr fontId="1"/>
  </si>
  <si>
    <t>浦実</t>
    <rPh sb="0" eb="1">
      <t>ウラ</t>
    </rPh>
    <rPh sb="1" eb="2">
      <t>ジツ</t>
    </rPh>
    <phoneticPr fontId="1"/>
  </si>
  <si>
    <t>学校番号</t>
    <rPh sb="0" eb="2">
      <t>ガッコウ</t>
    </rPh>
    <rPh sb="2" eb="4">
      <t>バンゴウ</t>
    </rPh>
    <phoneticPr fontId="1"/>
  </si>
  <si>
    <t>氏名</t>
    <rPh sb="0" eb="2">
      <t>シメイ</t>
    </rPh>
    <phoneticPr fontId="1"/>
  </si>
  <si>
    <t>＜ダブルス＞</t>
    <phoneticPr fontId="1"/>
  </si>
  <si>
    <t>顧問名 ・ 連絡先</t>
    <phoneticPr fontId="1"/>
  </si>
  <si>
    <t>ボーナスポイントによる＋１</t>
    <phoneticPr fontId="1"/>
  </si>
  <si>
    <t>男Ｓボ</t>
    <rPh sb="0" eb="1">
      <t>オトコ</t>
    </rPh>
    <phoneticPr fontId="1"/>
  </si>
  <si>
    <t>男Ｄボ</t>
    <rPh sb="0" eb="1">
      <t>オトコ</t>
    </rPh>
    <phoneticPr fontId="1"/>
  </si>
  <si>
    <t>女Ｓボ</t>
    <rPh sb="0" eb="1">
      <t>オンナ</t>
    </rPh>
    <phoneticPr fontId="1"/>
  </si>
  <si>
    <t>女Ｄボ</t>
    <rPh sb="0" eb="1">
      <t>オンナ</t>
    </rPh>
    <phoneticPr fontId="1"/>
  </si>
  <si>
    <t>提出先：</t>
    <rPh sb="0" eb="2">
      <t>テイシュツ</t>
    </rPh>
    <rPh sb="2" eb="3">
      <t>サキ</t>
    </rPh>
    <phoneticPr fontId="1"/>
  </si>
  <si>
    <t>tsuda.takahiro.72@spec.ed.jp</t>
    <phoneticPr fontId="1"/>
  </si>
  <si>
    <t>←学校番号を入力すると有無が出ます</t>
    <rPh sb="1" eb="3">
      <t>ガッコウ</t>
    </rPh>
    <rPh sb="3" eb="5">
      <t>バンゴウ</t>
    </rPh>
    <rPh sb="6" eb="8">
      <t>ニュウリョク</t>
    </rPh>
    <rPh sb="11" eb="13">
      <t>ウム</t>
    </rPh>
    <rPh sb="14" eb="15">
      <t>デ</t>
    </rPh>
    <phoneticPr fontId="1"/>
  </si>
  <si>
    <t>男子</t>
    <rPh sb="0" eb="2">
      <t>ダンシ</t>
    </rPh>
    <phoneticPr fontId="1"/>
  </si>
  <si>
    <t>S</t>
    <phoneticPr fontId="1"/>
  </si>
  <si>
    <t>D</t>
    <phoneticPr fontId="1"/>
  </si>
  <si>
    <t>女子</t>
    <phoneticPr fontId="1"/>
  </si>
  <si>
    <t>←ＨＰの各校割り当て一覧などをご参照ください</t>
    <rPh sb="4" eb="6">
      <t>カクコウ</t>
    </rPh>
    <rPh sb="6" eb="7">
      <t>ワ</t>
    </rPh>
    <rPh sb="8" eb="9">
      <t>ア</t>
    </rPh>
    <rPh sb="10" eb="12">
      <t>イチラン</t>
    </rPh>
    <rPh sb="16" eb="18">
      <t>サンショウ</t>
    </rPh>
    <phoneticPr fontId="1"/>
  </si>
  <si>
    <t>県立浦和</t>
    <rPh sb="0" eb="2">
      <t>ケンリツ</t>
    </rPh>
    <rPh sb="2" eb="4">
      <t>ウラワ</t>
    </rPh>
    <phoneticPr fontId="1"/>
  </si>
  <si>
    <t>市立浦和</t>
    <rPh sb="0" eb="2">
      <t>イチリツ</t>
    </rPh>
    <rPh sb="2" eb="4">
      <t>ウラワ</t>
    </rPh>
    <phoneticPr fontId="1"/>
  </si>
  <si>
    <t>戸田翔陽</t>
    <rPh sb="0" eb="2">
      <t>トダ</t>
    </rPh>
    <rPh sb="2" eb="3">
      <t>ショウ</t>
    </rPh>
    <rPh sb="3" eb="4">
      <t>ヨウ</t>
    </rPh>
    <phoneticPr fontId="1"/>
  </si>
  <si>
    <t>ルーテル</t>
  </si>
  <si>
    <t>浦和麗明</t>
    <rPh sb="0" eb="2">
      <t>ウラワ</t>
    </rPh>
    <rPh sb="2" eb="3">
      <t>レイ</t>
    </rPh>
    <rPh sb="3" eb="4">
      <t>メイ</t>
    </rPh>
    <phoneticPr fontId="1"/>
  </si>
  <si>
    <t>浦和学院</t>
    <rPh sb="0" eb="2">
      <t>ウラワ</t>
    </rPh>
    <rPh sb="2" eb="4">
      <t>ガクイン</t>
    </rPh>
    <phoneticPr fontId="1"/>
  </si>
  <si>
    <t>上尾鷹の台</t>
    <rPh sb="0" eb="2">
      <t>アゲオ</t>
    </rPh>
    <rPh sb="2" eb="3">
      <t>タカ</t>
    </rPh>
    <rPh sb="4" eb="5">
      <t>ダイ</t>
    </rPh>
    <phoneticPr fontId="1"/>
  </si>
  <si>
    <t>県立川口</t>
    <rPh sb="0" eb="2">
      <t>ケンリツ</t>
    </rPh>
    <rPh sb="2" eb="4">
      <t>カワグチ</t>
    </rPh>
    <phoneticPr fontId="1"/>
  </si>
  <si>
    <t>南稜</t>
    <rPh sb="0" eb="1">
      <t>ナン</t>
    </rPh>
    <rPh sb="1" eb="2">
      <t>リョウ</t>
    </rPh>
    <phoneticPr fontId="1"/>
  </si>
  <si>
    <t>浦和工業</t>
    <rPh sb="0" eb="2">
      <t>ウラワ</t>
    </rPh>
    <rPh sb="2" eb="4">
      <t>コウギョウ</t>
    </rPh>
    <phoneticPr fontId="1"/>
  </si>
  <si>
    <t>浦和東</t>
    <rPh sb="0" eb="2">
      <t>ウラワ</t>
    </rPh>
    <rPh sb="2" eb="3">
      <t>ヒガシ</t>
    </rPh>
    <phoneticPr fontId="1"/>
  </si>
  <si>
    <t>大宮工業</t>
    <rPh sb="0" eb="2">
      <t>オオミヤ</t>
    </rPh>
    <rPh sb="2" eb="4">
      <t>コウギョウ</t>
    </rPh>
    <phoneticPr fontId="1"/>
  </si>
  <si>
    <t>武南</t>
    <rPh sb="0" eb="1">
      <t>ブ</t>
    </rPh>
    <rPh sb="1" eb="2">
      <t>ナン</t>
    </rPh>
    <phoneticPr fontId="1"/>
  </si>
  <si>
    <t>川口工業</t>
    <rPh sb="0" eb="2">
      <t>カワグチ</t>
    </rPh>
    <rPh sb="2" eb="4">
      <t>コウギョウ</t>
    </rPh>
    <phoneticPr fontId="1"/>
  </si>
  <si>
    <t>秀明英光</t>
    <rPh sb="0" eb="1">
      <t>シュウ</t>
    </rPh>
    <rPh sb="1" eb="2">
      <t>メイ</t>
    </rPh>
    <rPh sb="2" eb="3">
      <t>エイ</t>
    </rPh>
    <rPh sb="3" eb="4">
      <t>ヒカリ</t>
    </rPh>
    <phoneticPr fontId="1"/>
  </si>
  <si>
    <t>川口青陵</t>
    <rPh sb="0" eb="2">
      <t>カワグチ</t>
    </rPh>
    <rPh sb="2" eb="4">
      <t>セイリョウ</t>
    </rPh>
    <phoneticPr fontId="1"/>
  </si>
  <si>
    <t>伊奈学園</t>
    <rPh sb="0" eb="2">
      <t>イナ</t>
    </rPh>
    <rPh sb="2" eb="4">
      <t>ガクエン</t>
    </rPh>
    <phoneticPr fontId="1"/>
  </si>
  <si>
    <t>浦和商業</t>
    <rPh sb="0" eb="2">
      <t>ウラワ</t>
    </rPh>
    <rPh sb="2" eb="4">
      <t>ショウギョウ</t>
    </rPh>
    <phoneticPr fontId="1"/>
  </si>
  <si>
    <t>淑徳与野</t>
    <rPh sb="0" eb="2">
      <t>シュクトク</t>
    </rPh>
    <rPh sb="2" eb="4">
      <t>ヨノ</t>
    </rPh>
    <phoneticPr fontId="1"/>
  </si>
  <si>
    <t>大宮光陵</t>
    <rPh sb="0" eb="2">
      <t>オオミヤ</t>
    </rPh>
    <rPh sb="2" eb="3">
      <t>コウ</t>
    </rPh>
    <rPh sb="3" eb="4">
      <t>リョウ</t>
    </rPh>
    <phoneticPr fontId="1"/>
  </si>
  <si>
    <t>鳩ケ谷</t>
    <rPh sb="0" eb="3">
      <t>ハトガヤ</t>
    </rPh>
    <phoneticPr fontId="1"/>
  </si>
  <si>
    <t>川口県陽</t>
    <rPh sb="0" eb="2">
      <t>カワグチ</t>
    </rPh>
    <rPh sb="2" eb="3">
      <t>ケン</t>
    </rPh>
    <rPh sb="3" eb="4">
      <t>ヨウ</t>
    </rPh>
    <phoneticPr fontId="1"/>
  </si>
  <si>
    <t>浦和一女</t>
    <rPh sb="0" eb="2">
      <t>ウラワ</t>
    </rPh>
    <rPh sb="2" eb="3">
      <t>イッ</t>
    </rPh>
    <rPh sb="3" eb="4">
      <t>オンナ</t>
    </rPh>
    <phoneticPr fontId="1"/>
  </si>
  <si>
    <t>大宮武蔵野</t>
    <rPh sb="0" eb="2">
      <t>オオミヤ</t>
    </rPh>
    <rPh sb="2" eb="5">
      <t>ムサシノ</t>
    </rPh>
    <phoneticPr fontId="1"/>
  </si>
  <si>
    <t>栄北</t>
    <rPh sb="0" eb="1">
      <t>サカエ</t>
    </rPh>
    <rPh sb="1" eb="2">
      <t>キタ</t>
    </rPh>
    <phoneticPr fontId="1"/>
  </si>
  <si>
    <t>国際学院</t>
    <rPh sb="0" eb="2">
      <t>コクサイ</t>
    </rPh>
    <rPh sb="2" eb="4">
      <t>ガクイン</t>
    </rPh>
    <phoneticPr fontId="1"/>
  </si>
  <si>
    <t>いずみ</t>
  </si>
  <si>
    <t>岩槻北陵</t>
    <rPh sb="0" eb="2">
      <t>イワツキ</t>
    </rPh>
    <rPh sb="2" eb="3">
      <t>ホク</t>
    </rPh>
    <rPh sb="3" eb="4">
      <t>リョウ</t>
    </rPh>
    <phoneticPr fontId="1"/>
  </si>
  <si>
    <t>開智</t>
    <rPh sb="0" eb="1">
      <t>カイ</t>
    </rPh>
    <rPh sb="1" eb="2">
      <t>チ</t>
    </rPh>
    <phoneticPr fontId="1"/>
  </si>
  <si>
    <t>開智一貫</t>
    <rPh sb="0" eb="1">
      <t>カイ</t>
    </rPh>
    <rPh sb="1" eb="2">
      <t>チ</t>
    </rPh>
    <rPh sb="2" eb="4">
      <t>イッカン</t>
    </rPh>
    <phoneticPr fontId="1"/>
  </si>
  <si>
    <t>浦和実業</t>
    <rPh sb="0" eb="2">
      <t>ウラワ</t>
    </rPh>
    <rPh sb="2" eb="4">
      <t>ジツギョウ</t>
    </rPh>
    <phoneticPr fontId="1"/>
  </si>
  <si>
    <t>川口市立</t>
    <rPh sb="0" eb="2">
      <t>カワグチ</t>
    </rPh>
    <phoneticPr fontId="1"/>
  </si>
  <si>
    <t>川口市立</t>
    <phoneticPr fontId="1"/>
  </si>
  <si>
    <t>（岩槻高校　津田　孝弘）</t>
    <rPh sb="3" eb="5">
      <t>コウコウ</t>
    </rPh>
    <rPh sb="6" eb="8">
      <t>ツダ</t>
    </rPh>
    <rPh sb="9" eb="11">
      <t>タカヒロ</t>
    </rPh>
    <phoneticPr fontId="1"/>
  </si>
  <si>
    <t>○</t>
    <phoneticPr fontId="1"/>
  </si>
  <si>
    <t>令和３年新人南部地区大会シード戦参加申込書（男子）</t>
    <phoneticPr fontId="1"/>
  </si>
  <si>
    <t>令和３年新人南部地区大会シード戦参加申込書（女子）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</si>
</sst>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11" fillId="0" borderId="0" xfId="0" applyNumberFormat="1" applyFont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0" fillId="0" borderId="0" xfId="1" applyAlignment="1" applyProtection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>
      <alignment vertical="center"/>
    </xf>
    <xf numFmtId="14" fontId="0" fillId="2" borderId="9" xfId="0" applyNumberFormat="1" applyFill="1" applyBorder="1">
      <alignment vertical="center"/>
    </xf>
    <xf numFmtId="14" fontId="0" fillId="2" borderId="10" xfId="0" applyNumberFormat="1" applyFill="1" applyBorder="1">
      <alignment vertical="center"/>
    </xf>
    <xf numFmtId="14" fontId="0" fillId="2" borderId="11" xfId="0" applyNumberFormat="1" applyFill="1" applyBorder="1">
      <alignment vertical="center"/>
    </xf>
    <xf numFmtId="14" fontId="0" fillId="0" borderId="13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2">
    <dxf>
      <fill>
        <patternFill patternType="solid"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</xdr:row>
      <xdr:rowOff>57150</xdr:rowOff>
    </xdr:from>
    <xdr:to>
      <xdr:col>8</xdr:col>
      <xdr:colOff>1009650</xdr:colOff>
      <xdr:row>5</xdr:row>
      <xdr:rowOff>152399</xdr:rowOff>
    </xdr:to>
    <xdr:sp macro="" textlink="">
      <xdr:nvSpPr>
        <xdr:cNvPr id="2" name="角丸四角形 1"/>
        <xdr:cNvSpPr/>
      </xdr:nvSpPr>
      <xdr:spPr>
        <a:xfrm>
          <a:off x="5819775" y="295275"/>
          <a:ext cx="2162175" cy="89534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2400"/>
            </a:lnSpc>
          </a:pPr>
          <a:r>
            <a:rPr kumimoji="1" lang="ja-JP" altLang="en-US" sz="2000" b="1">
              <a:solidFill>
                <a:schemeClr val="bg1"/>
              </a:solidFill>
            </a:rPr>
            <a:t>黄色のセルのみ入力してください。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</xdr:row>
      <xdr:rowOff>57150</xdr:rowOff>
    </xdr:from>
    <xdr:to>
      <xdr:col>8</xdr:col>
      <xdr:colOff>1019175</xdr:colOff>
      <xdr:row>5</xdr:row>
      <xdr:rowOff>133350</xdr:rowOff>
    </xdr:to>
    <xdr:sp macro="" textlink="">
      <xdr:nvSpPr>
        <xdr:cNvPr id="2" name="角丸四角形 1"/>
        <xdr:cNvSpPr/>
      </xdr:nvSpPr>
      <xdr:spPr>
        <a:xfrm>
          <a:off x="5829300" y="295275"/>
          <a:ext cx="2162175" cy="876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2400"/>
            </a:lnSpc>
          </a:pPr>
          <a:r>
            <a:rPr kumimoji="1" lang="ja-JP" altLang="en-US" sz="2000" b="1">
              <a:solidFill>
                <a:schemeClr val="bg1"/>
              </a:solidFill>
            </a:rPr>
            <a:t>黄色のセルのみ入力してください。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2</xdr:row>
      <xdr:rowOff>114300</xdr:rowOff>
    </xdr:from>
    <xdr:to>
      <xdr:col>9</xdr:col>
      <xdr:colOff>647700</xdr:colOff>
      <xdr:row>5</xdr:row>
      <xdr:rowOff>19050</xdr:rowOff>
    </xdr:to>
    <xdr:sp macro="[1]!男子シングルス" textlink="">
      <xdr:nvSpPr>
        <xdr:cNvPr id="6" name="フローチャート: 代替処理 5"/>
        <xdr:cNvSpPr/>
      </xdr:nvSpPr>
      <xdr:spPr>
        <a:xfrm>
          <a:off x="4524375" y="457200"/>
          <a:ext cx="1647825" cy="419100"/>
        </a:xfrm>
        <a:prstGeom prst="flowChartAlternateProcess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/>
            <a:t>男子シングルス</a:t>
          </a:r>
          <a:endParaRPr kumimoji="1" lang="ja-JP" altLang="en-US" sz="1100" b="1"/>
        </a:p>
      </xdr:txBody>
    </xdr:sp>
    <xdr:clientData/>
  </xdr:twoCellAnchor>
  <xdr:twoCellAnchor>
    <xdr:from>
      <xdr:col>7</xdr:col>
      <xdr:colOff>390525</xdr:colOff>
      <xdr:row>6</xdr:row>
      <xdr:rowOff>152400</xdr:rowOff>
    </xdr:from>
    <xdr:to>
      <xdr:col>9</xdr:col>
      <xdr:colOff>590550</xdr:colOff>
      <xdr:row>9</xdr:row>
      <xdr:rowOff>123825</xdr:rowOff>
    </xdr:to>
    <xdr:sp macro="[1]!男子ダブルス" textlink="">
      <xdr:nvSpPr>
        <xdr:cNvPr id="9" name="角丸四角形 8"/>
        <xdr:cNvSpPr/>
      </xdr:nvSpPr>
      <xdr:spPr>
        <a:xfrm>
          <a:off x="4543425" y="1181100"/>
          <a:ext cx="1571625" cy="485775"/>
        </a:xfrm>
        <a:prstGeom prst="round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bg1"/>
              </a:solidFill>
            </a:rPr>
            <a:t>男子ダブルス</a:t>
          </a:r>
        </a:p>
      </xdr:txBody>
    </xdr:sp>
    <xdr:clientData/>
  </xdr:twoCellAnchor>
  <xdr:twoCellAnchor>
    <xdr:from>
      <xdr:col>7</xdr:col>
      <xdr:colOff>342900</xdr:colOff>
      <xdr:row>12</xdr:row>
      <xdr:rowOff>76200</xdr:rowOff>
    </xdr:from>
    <xdr:to>
      <xdr:col>10</xdr:col>
      <xdr:colOff>85725</xdr:colOff>
      <xdr:row>15</xdr:row>
      <xdr:rowOff>47625</xdr:rowOff>
    </xdr:to>
    <xdr:sp macro="[1]!女子シングルス" textlink="">
      <xdr:nvSpPr>
        <xdr:cNvPr id="10" name="角丸四角形 9"/>
        <xdr:cNvSpPr/>
      </xdr:nvSpPr>
      <xdr:spPr>
        <a:xfrm>
          <a:off x="4495800" y="2133600"/>
          <a:ext cx="1800225" cy="485775"/>
        </a:xfrm>
        <a:prstGeom prst="round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bg1"/>
              </a:solidFill>
            </a:rPr>
            <a:t>女子シングルス</a:t>
          </a:r>
        </a:p>
      </xdr:txBody>
    </xdr:sp>
    <xdr:clientData/>
  </xdr:twoCellAnchor>
  <xdr:twoCellAnchor>
    <xdr:from>
      <xdr:col>7</xdr:col>
      <xdr:colOff>419100</xdr:colOff>
      <xdr:row>18</xdr:row>
      <xdr:rowOff>0</xdr:rowOff>
    </xdr:from>
    <xdr:to>
      <xdr:col>9</xdr:col>
      <xdr:colOff>638175</xdr:colOff>
      <xdr:row>20</xdr:row>
      <xdr:rowOff>142875</xdr:rowOff>
    </xdr:to>
    <xdr:sp macro="[1]!女子ダブルス" textlink="">
      <xdr:nvSpPr>
        <xdr:cNvPr id="11" name="角丸四角形 10"/>
        <xdr:cNvSpPr/>
      </xdr:nvSpPr>
      <xdr:spPr>
        <a:xfrm>
          <a:off x="4572000" y="3086100"/>
          <a:ext cx="1590675" cy="485775"/>
        </a:xfrm>
        <a:prstGeom prst="round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bg1"/>
              </a:solidFill>
            </a:rPr>
            <a:t>女子ダブルス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9;&#12525;&#12540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旧作成手順"/>
      <sheetName val="作成手順"/>
      <sheetName val="男S"/>
      <sheetName val="男D"/>
      <sheetName val="女S"/>
      <sheetName val="女Ｄ"/>
      <sheetName val="ドロー(20)"/>
      <sheetName val="Sheet1"/>
      <sheetName val="学校一覧"/>
      <sheetName val="男子Ｓ一覧"/>
      <sheetName val="男子Ｄ一覧"/>
      <sheetName val="女子Ｓ一覧"/>
      <sheetName val="女子Ｄ一覧"/>
      <sheetName val="男子Ｓ"/>
      <sheetName val="女子Ｓ"/>
      <sheetName val="男子Ｄ"/>
      <sheetName val="女子Ｄ"/>
      <sheetName val="結果"/>
      <sheetName val="男子"/>
    </sheetNames>
    <definedNames>
      <definedName name="女子シングルス"/>
      <definedName name="女子ダブルス"/>
      <definedName name="男子シングルス"/>
      <definedName name="男子ダブルス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uda.takahiro.72@spec.ed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suda.takahiro.72@spec.ed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3"/>
  <sheetViews>
    <sheetView tabSelected="1" zoomScaleNormal="100" workbookViewId="0">
      <selection activeCell="A2" sqref="A2"/>
    </sheetView>
  </sheetViews>
  <sheetFormatPr defaultRowHeight="13.5" x14ac:dyDescent="0.15"/>
  <cols>
    <col min="1" max="1" width="3" customWidth="1"/>
    <col min="2" max="2" width="12.125" customWidth="1"/>
    <col min="3" max="3" width="4.75" customWidth="1"/>
    <col min="4" max="5" width="16.625" customWidth="1"/>
    <col min="6" max="6" width="5.125" customWidth="1"/>
    <col min="7" max="9" width="16.625" customWidth="1"/>
  </cols>
  <sheetData>
    <row r="1" spans="1:9" ht="18.75" x14ac:dyDescent="0.15">
      <c r="A1" s="42" t="s">
        <v>112</v>
      </c>
      <c r="B1" s="42"/>
      <c r="C1" s="42"/>
      <c r="D1" s="42"/>
      <c r="E1" s="42"/>
      <c r="F1" s="42"/>
      <c r="G1" s="42"/>
      <c r="H1" s="42"/>
    </row>
    <row r="3" spans="1:9" x14ac:dyDescent="0.15">
      <c r="B3" s="2" t="s">
        <v>60</v>
      </c>
      <c r="C3" s="30"/>
      <c r="D3" t="s">
        <v>76</v>
      </c>
    </row>
    <row r="4" spans="1:9" ht="18" customHeight="1" x14ac:dyDescent="0.15">
      <c r="B4" s="2" t="s">
        <v>2</v>
      </c>
      <c r="C4" s="44" t="str">
        <f>IF(C3="","",VLOOKUP($C$3,学校一覧!$B$2:$D$52,2,FALSE))</f>
        <v/>
      </c>
      <c r="D4" s="45"/>
      <c r="E4" s="4" t="s">
        <v>0</v>
      </c>
      <c r="F4" s="25" t="s">
        <v>1</v>
      </c>
      <c r="G4" s="26"/>
    </row>
    <row r="5" spans="1:9" ht="18" customHeight="1" x14ac:dyDescent="0.15">
      <c r="B5" s="24" t="s">
        <v>63</v>
      </c>
      <c r="C5" s="43"/>
      <c r="D5" s="43"/>
      <c r="E5" s="43"/>
      <c r="F5" s="25" t="s">
        <v>1</v>
      </c>
      <c r="G5" s="26"/>
    </row>
    <row r="6" spans="1:9" ht="18" customHeight="1" x14ac:dyDescent="0.15">
      <c r="B6" s="5"/>
      <c r="C6" s="5"/>
      <c r="D6" s="5"/>
      <c r="E6" s="5"/>
      <c r="F6" s="5"/>
      <c r="G6" s="6"/>
    </row>
    <row r="7" spans="1:9" ht="14.25" x14ac:dyDescent="0.15">
      <c r="A7" s="23" t="s">
        <v>10</v>
      </c>
      <c r="B7" s="22"/>
      <c r="C7" s="7" t="s">
        <v>8</v>
      </c>
      <c r="D7" t="s">
        <v>64</v>
      </c>
      <c r="F7" t="e">
        <f>IF(VLOOKUP($C$3,学校一覧!$B$2:$H$52,4,FALSE)="","無","有")</f>
        <v>#N/A</v>
      </c>
      <c r="G7" t="s">
        <v>71</v>
      </c>
    </row>
    <row r="8" spans="1:9" ht="14.25" thickBot="1" x14ac:dyDescent="0.2"/>
    <row r="9" spans="1:9" s="1" customFormat="1" x14ac:dyDescent="0.15">
      <c r="B9" s="9" t="s">
        <v>9</v>
      </c>
      <c r="C9" s="10" t="s">
        <v>3</v>
      </c>
      <c r="D9" s="10" t="s">
        <v>61</v>
      </c>
      <c r="E9" s="11" t="s">
        <v>4</v>
      </c>
      <c r="F9" s="38"/>
      <c r="G9" s="38"/>
    </row>
    <row r="10" spans="1:9" x14ac:dyDescent="0.15">
      <c r="A10" s="18">
        <f>$C$3*10+B10</f>
        <v>1</v>
      </c>
      <c r="B10" s="15" t="s">
        <v>5</v>
      </c>
      <c r="C10" s="13"/>
      <c r="D10" s="13"/>
      <c r="E10" s="33"/>
      <c r="F10" s="38"/>
      <c r="G10" s="38"/>
    </row>
    <row r="11" spans="1:9" ht="14.25" thickBot="1" x14ac:dyDescent="0.2">
      <c r="A11" s="18">
        <f>$C$3*10+B11</f>
        <v>2</v>
      </c>
      <c r="B11" s="16" t="s">
        <v>6</v>
      </c>
      <c r="C11" s="19"/>
      <c r="D11" s="19"/>
      <c r="E11" s="34"/>
      <c r="F11" s="38"/>
      <c r="G11" s="38"/>
    </row>
    <row r="12" spans="1:9" ht="14.25" thickBot="1" x14ac:dyDescent="0.2">
      <c r="A12" s="18">
        <f>$C$3*10+B12</f>
        <v>3</v>
      </c>
      <c r="B12" s="17" t="s">
        <v>7</v>
      </c>
      <c r="C12" s="28"/>
      <c r="D12" s="28"/>
      <c r="E12" s="35"/>
      <c r="F12" s="38"/>
      <c r="G12" s="38"/>
    </row>
    <row r="14" spans="1:9" ht="14.25" x14ac:dyDescent="0.15">
      <c r="A14" s="23" t="s">
        <v>62</v>
      </c>
      <c r="B14" s="22"/>
      <c r="C14" s="7" t="s">
        <v>8</v>
      </c>
      <c r="D14" t="s">
        <v>64</v>
      </c>
      <c r="F14" t="e">
        <f>IF(VLOOKUP($C$3,学校一覧!$B$2:$H$52,5,FALSE)="","無","有")</f>
        <v>#N/A</v>
      </c>
      <c r="G14" t="s">
        <v>71</v>
      </c>
    </row>
    <row r="15" spans="1:9" ht="14.25" thickBot="1" x14ac:dyDescent="0.2"/>
    <row r="16" spans="1:9" s="1" customFormat="1" x14ac:dyDescent="0.15">
      <c r="B16" s="9" t="s">
        <v>9</v>
      </c>
      <c r="C16" s="10" t="s">
        <v>3</v>
      </c>
      <c r="D16" s="10" t="s">
        <v>61</v>
      </c>
      <c r="E16" s="10" t="s">
        <v>4</v>
      </c>
      <c r="F16" s="10" t="s">
        <v>3</v>
      </c>
      <c r="G16" s="10" t="s">
        <v>61</v>
      </c>
      <c r="H16" s="11" t="s">
        <v>4</v>
      </c>
      <c r="I16" s="37"/>
    </row>
    <row r="17" spans="1:9" x14ac:dyDescent="0.15">
      <c r="A17" s="18">
        <f>$C$3*10+B17</f>
        <v>1</v>
      </c>
      <c r="B17" s="15" t="s">
        <v>5</v>
      </c>
      <c r="C17" s="13"/>
      <c r="D17" s="13"/>
      <c r="E17" s="31"/>
      <c r="F17" s="13"/>
      <c r="G17" s="13"/>
      <c r="H17" s="20"/>
      <c r="I17" s="36"/>
    </row>
    <row r="18" spans="1:9" ht="14.25" thickBot="1" x14ac:dyDescent="0.2">
      <c r="A18" s="18">
        <f>$C$3*10+B18</f>
        <v>2</v>
      </c>
      <c r="B18" s="16" t="s">
        <v>6</v>
      </c>
      <c r="C18" s="19"/>
      <c r="D18" s="19"/>
      <c r="E18" s="32"/>
      <c r="F18" s="19"/>
      <c r="G18" s="19"/>
      <c r="H18" s="21"/>
      <c r="I18" s="36"/>
    </row>
    <row r="19" spans="1:9" ht="14.25" thickBot="1" x14ac:dyDescent="0.2">
      <c r="A19" s="18">
        <f>$C$3*10+B19</f>
        <v>3</v>
      </c>
      <c r="B19" s="17" t="s">
        <v>7</v>
      </c>
      <c r="C19" s="28"/>
      <c r="D19" s="28"/>
      <c r="E19" s="28"/>
      <c r="F19" s="28"/>
      <c r="G19" s="28"/>
      <c r="H19" s="29"/>
      <c r="I19" s="36"/>
    </row>
    <row r="20" spans="1:9" x14ac:dyDescent="0.15">
      <c r="B20" s="8"/>
      <c r="C20" s="8"/>
    </row>
    <row r="21" spans="1:9" ht="17.25" x14ac:dyDescent="0.15">
      <c r="A21" s="12" t="s">
        <v>11</v>
      </c>
    </row>
    <row r="23" spans="1:9" x14ac:dyDescent="0.15">
      <c r="B23" s="7" t="s">
        <v>69</v>
      </c>
      <c r="C23" s="27" t="s">
        <v>70</v>
      </c>
      <c r="E23" t="s">
        <v>110</v>
      </c>
    </row>
  </sheetData>
  <mergeCells count="3">
    <mergeCell ref="A1:H1"/>
    <mergeCell ref="C5:E5"/>
    <mergeCell ref="C4:D4"/>
  </mergeCells>
  <phoneticPr fontId="1"/>
  <conditionalFormatting sqref="C3 C5 G4:G5">
    <cfRule type="uniqueValues" dxfId="21" priority="12" stopIfTrue="1"/>
  </conditionalFormatting>
  <conditionalFormatting sqref="C10:E10">
    <cfRule type="uniqueValues" dxfId="20" priority="10" stopIfTrue="1"/>
  </conditionalFormatting>
  <conditionalFormatting sqref="C11:E11">
    <cfRule type="uniqueValues" dxfId="19" priority="9" stopIfTrue="1"/>
  </conditionalFormatting>
  <conditionalFormatting sqref="C12:E12">
    <cfRule type="uniqueValues" dxfId="18" priority="8" stopIfTrue="1"/>
    <cfRule type="expression" dxfId="17" priority="11" stopIfTrue="1">
      <formula>$F$7="有"</formula>
    </cfRule>
  </conditionalFormatting>
  <conditionalFormatting sqref="C19:H19">
    <cfRule type="expression" dxfId="16" priority="7" stopIfTrue="1">
      <formula>$F$14="有"</formula>
    </cfRule>
  </conditionalFormatting>
  <conditionalFormatting sqref="C17:E17">
    <cfRule type="uniqueValues" dxfId="15" priority="6" stopIfTrue="1"/>
  </conditionalFormatting>
  <conditionalFormatting sqref="C18:E18">
    <cfRule type="uniqueValues" dxfId="14" priority="5" stopIfTrue="1"/>
  </conditionalFormatting>
  <conditionalFormatting sqref="C19:E19">
    <cfRule type="uniqueValues" priority="4" stopIfTrue="1"/>
  </conditionalFormatting>
  <conditionalFormatting sqref="F17:H17">
    <cfRule type="uniqueValues" dxfId="13" priority="3" stopIfTrue="1"/>
  </conditionalFormatting>
  <conditionalFormatting sqref="F18:H18">
    <cfRule type="uniqueValues" dxfId="12" priority="2" stopIfTrue="1"/>
  </conditionalFormatting>
  <conditionalFormatting sqref="F19:H19">
    <cfRule type="uniqueValues" dxfId="11" priority="1" stopIfTrue="1"/>
  </conditionalFormatting>
  <hyperlinks>
    <hyperlink ref="C23" r:id="rId1"/>
  </hyperlinks>
  <pageMargins left="0.78700000000000003" right="0.78700000000000003" top="0.98399999999999999" bottom="0.98399999999999999" header="0.51200000000000001" footer="0.51200000000000001"/>
  <pageSetup paperSize="9" orientation="portrait" horizontalDpi="360" verticalDpi="36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23"/>
  <sheetViews>
    <sheetView zoomScaleNormal="100" workbookViewId="0">
      <selection activeCell="C12" sqref="C12"/>
    </sheetView>
  </sheetViews>
  <sheetFormatPr defaultRowHeight="13.5" x14ac:dyDescent="0.15"/>
  <cols>
    <col min="1" max="1" width="3" customWidth="1"/>
    <col min="2" max="2" width="12.125" customWidth="1"/>
    <col min="3" max="3" width="4.75" customWidth="1"/>
    <col min="4" max="5" width="16.625" customWidth="1"/>
    <col min="6" max="6" width="5.125" customWidth="1"/>
    <col min="7" max="9" width="16.625" customWidth="1"/>
  </cols>
  <sheetData>
    <row r="1" spans="1:9" ht="18.75" x14ac:dyDescent="0.15">
      <c r="A1" s="42" t="s">
        <v>113</v>
      </c>
      <c r="B1" s="42"/>
      <c r="C1" s="42"/>
      <c r="D1" s="42"/>
      <c r="E1" s="42"/>
      <c r="F1" s="42"/>
      <c r="G1" s="42"/>
      <c r="H1" s="42"/>
    </row>
    <row r="3" spans="1:9" x14ac:dyDescent="0.15">
      <c r="B3" s="2" t="s">
        <v>60</v>
      </c>
      <c r="C3" s="14"/>
      <c r="D3" t="s">
        <v>76</v>
      </c>
    </row>
    <row r="4" spans="1:9" ht="18" customHeight="1" x14ac:dyDescent="0.15">
      <c r="B4" s="2" t="s">
        <v>2</v>
      </c>
      <c r="C4" s="44" t="str">
        <f>IF(C3="","",VLOOKUP($C$3,学校一覧!$B$2:$D$52,2,FALSE))</f>
        <v/>
      </c>
      <c r="D4" s="45"/>
      <c r="E4" s="4" t="s">
        <v>0</v>
      </c>
      <c r="F4" s="25" t="s">
        <v>1</v>
      </c>
      <c r="G4" s="26"/>
    </row>
    <row r="5" spans="1:9" ht="18" customHeight="1" x14ac:dyDescent="0.15">
      <c r="B5" s="24" t="s">
        <v>63</v>
      </c>
      <c r="C5" s="43"/>
      <c r="D5" s="43"/>
      <c r="E5" s="43"/>
      <c r="F5" s="25" t="s">
        <v>1</v>
      </c>
      <c r="G5" s="26"/>
    </row>
    <row r="6" spans="1:9" ht="18" customHeight="1" x14ac:dyDescent="0.15">
      <c r="B6" s="5"/>
      <c r="C6" s="5"/>
      <c r="D6" s="5"/>
      <c r="E6" s="5"/>
      <c r="F6" s="5"/>
      <c r="G6" s="6"/>
    </row>
    <row r="7" spans="1:9" ht="14.25" x14ac:dyDescent="0.15">
      <c r="A7" s="23" t="s">
        <v>10</v>
      </c>
      <c r="B7" s="22"/>
      <c r="C7" s="7" t="s">
        <v>8</v>
      </c>
      <c r="D7" t="s">
        <v>64</v>
      </c>
      <c r="F7" t="e">
        <f>IF(VLOOKUP($C$3,学校一覧!$B$2:$H$52,6,FALSE)="","無","有")</f>
        <v>#N/A</v>
      </c>
      <c r="G7" t="s">
        <v>71</v>
      </c>
    </row>
    <row r="8" spans="1:9" ht="14.25" thickBot="1" x14ac:dyDescent="0.2"/>
    <row r="9" spans="1:9" s="1" customFormat="1" x14ac:dyDescent="0.15">
      <c r="B9" s="9" t="s">
        <v>9</v>
      </c>
      <c r="C9" s="10" t="s">
        <v>3</v>
      </c>
      <c r="D9" s="10" t="s">
        <v>61</v>
      </c>
      <c r="E9" s="11" t="s">
        <v>4</v>
      </c>
      <c r="F9" s="38"/>
      <c r="G9" s="38"/>
    </row>
    <row r="10" spans="1:9" x14ac:dyDescent="0.15">
      <c r="A10" s="18">
        <f>$C$3*10+B10</f>
        <v>1</v>
      </c>
      <c r="B10" s="15" t="s">
        <v>5</v>
      </c>
      <c r="C10" s="13"/>
      <c r="D10" s="13"/>
      <c r="E10" s="33"/>
      <c r="F10" s="38"/>
      <c r="G10" s="38"/>
    </row>
    <row r="11" spans="1:9" ht="14.25" thickBot="1" x14ac:dyDescent="0.2">
      <c r="A11" s="18">
        <f>$C$3*10+B11</f>
        <v>2</v>
      </c>
      <c r="B11" s="16" t="s">
        <v>6</v>
      </c>
      <c r="C11" s="19"/>
      <c r="D11" s="19"/>
      <c r="E11" s="34"/>
      <c r="F11" s="38"/>
      <c r="G11" s="38"/>
    </row>
    <row r="12" spans="1:9" ht="14.25" thickBot="1" x14ac:dyDescent="0.2">
      <c r="A12" s="18">
        <f>$C$3*10+B12</f>
        <v>3</v>
      </c>
      <c r="B12" s="17" t="s">
        <v>7</v>
      </c>
      <c r="C12" s="28"/>
      <c r="D12" s="28"/>
      <c r="E12" s="35"/>
      <c r="F12" s="38"/>
      <c r="G12" s="38"/>
    </row>
    <row r="14" spans="1:9" ht="14.25" x14ac:dyDescent="0.15">
      <c r="A14" s="23" t="s">
        <v>62</v>
      </c>
      <c r="B14" s="22"/>
      <c r="C14" s="7" t="s">
        <v>8</v>
      </c>
      <c r="D14" t="s">
        <v>64</v>
      </c>
      <c r="F14" t="e">
        <f>IF(VLOOKUP($C$3,学校一覧!$B$2:$H$52,7,FALSE)="","無","有")</f>
        <v>#N/A</v>
      </c>
      <c r="G14" t="s">
        <v>71</v>
      </c>
    </row>
    <row r="15" spans="1:9" ht="14.25" thickBot="1" x14ac:dyDescent="0.2"/>
    <row r="16" spans="1:9" s="1" customFormat="1" x14ac:dyDescent="0.15">
      <c r="B16" s="9" t="s">
        <v>9</v>
      </c>
      <c r="C16" s="10" t="s">
        <v>3</v>
      </c>
      <c r="D16" s="10" t="s">
        <v>61</v>
      </c>
      <c r="E16" s="10" t="s">
        <v>4</v>
      </c>
      <c r="F16" s="10" t="s">
        <v>3</v>
      </c>
      <c r="G16" s="10" t="s">
        <v>61</v>
      </c>
      <c r="H16" s="11" t="s">
        <v>4</v>
      </c>
      <c r="I16" s="37"/>
    </row>
    <row r="17" spans="1:9" x14ac:dyDescent="0.15">
      <c r="A17" s="18">
        <f>$C$3*10+B17</f>
        <v>1</v>
      </c>
      <c r="B17" s="15" t="s">
        <v>5</v>
      </c>
      <c r="C17" s="13"/>
      <c r="D17" s="13"/>
      <c r="E17" s="31"/>
      <c r="F17" s="13"/>
      <c r="G17" s="13"/>
      <c r="H17" s="20"/>
      <c r="I17" s="36"/>
    </row>
    <row r="18" spans="1:9" ht="14.25" thickBot="1" x14ac:dyDescent="0.2">
      <c r="A18" s="18">
        <f>$C$3*10+B18</f>
        <v>2</v>
      </c>
      <c r="B18" s="16" t="s">
        <v>6</v>
      </c>
      <c r="C18" s="19"/>
      <c r="D18" s="19"/>
      <c r="E18" s="32"/>
      <c r="F18" s="19"/>
      <c r="G18" s="19"/>
      <c r="H18" s="21"/>
      <c r="I18" s="36"/>
    </row>
    <row r="19" spans="1:9" ht="14.25" thickBot="1" x14ac:dyDescent="0.2">
      <c r="A19" s="18">
        <f>$C$3*10+B19</f>
        <v>3</v>
      </c>
      <c r="B19" s="17" t="s">
        <v>7</v>
      </c>
      <c r="C19" s="28"/>
      <c r="D19" s="28"/>
      <c r="E19" s="28"/>
      <c r="F19" s="28"/>
      <c r="G19" s="28"/>
      <c r="H19" s="29"/>
      <c r="I19" s="36"/>
    </row>
    <row r="20" spans="1:9" x14ac:dyDescent="0.15">
      <c r="B20" s="8"/>
      <c r="C20" s="8"/>
    </row>
    <row r="21" spans="1:9" ht="17.25" x14ac:dyDescent="0.15">
      <c r="A21" s="12" t="s">
        <v>11</v>
      </c>
    </row>
    <row r="23" spans="1:9" x14ac:dyDescent="0.15">
      <c r="B23" s="7" t="s">
        <v>69</v>
      </c>
      <c r="C23" s="27" t="s">
        <v>70</v>
      </c>
      <c r="E23" t="s">
        <v>110</v>
      </c>
    </row>
  </sheetData>
  <mergeCells count="3">
    <mergeCell ref="A1:H1"/>
    <mergeCell ref="C4:D4"/>
    <mergeCell ref="C5:E5"/>
  </mergeCells>
  <phoneticPr fontId="1"/>
  <conditionalFormatting sqref="C19:H19">
    <cfRule type="expression" dxfId="10" priority="11" stopIfTrue="1">
      <formula>$F$14="有"</formula>
    </cfRule>
  </conditionalFormatting>
  <conditionalFormatting sqref="C3 C4 C5 G5 G4">
    <cfRule type="uniqueValues" dxfId="9" priority="10" stopIfTrue="1"/>
  </conditionalFormatting>
  <conditionalFormatting sqref="C10:E10">
    <cfRule type="uniqueValues" dxfId="8" priority="9" stopIfTrue="1"/>
  </conditionalFormatting>
  <conditionalFormatting sqref="C11:E11">
    <cfRule type="uniqueValues" dxfId="7" priority="8" stopIfTrue="1"/>
  </conditionalFormatting>
  <conditionalFormatting sqref="C17:E17">
    <cfRule type="uniqueValues" dxfId="6" priority="6" stopIfTrue="1"/>
  </conditionalFormatting>
  <conditionalFormatting sqref="C18:E18">
    <cfRule type="uniqueValues" dxfId="5" priority="5" stopIfTrue="1"/>
  </conditionalFormatting>
  <conditionalFormatting sqref="C19:E19">
    <cfRule type="uniqueValues" priority="4" stopIfTrue="1"/>
  </conditionalFormatting>
  <conditionalFormatting sqref="F17:H17">
    <cfRule type="uniqueValues" dxfId="4" priority="3" stopIfTrue="1"/>
  </conditionalFormatting>
  <conditionalFormatting sqref="F18:H18">
    <cfRule type="uniqueValues" dxfId="3" priority="2" stopIfTrue="1"/>
  </conditionalFormatting>
  <conditionalFormatting sqref="F19:H19">
    <cfRule type="uniqueValues" dxfId="2" priority="1" stopIfTrue="1"/>
  </conditionalFormatting>
  <conditionalFormatting sqref="C12:E12">
    <cfRule type="uniqueValues" dxfId="1" priority="7" stopIfTrue="1"/>
    <cfRule type="expression" dxfId="0" priority="12" stopIfTrue="1">
      <formula>$F$7="有"</formula>
    </cfRule>
  </conditionalFormatting>
  <hyperlinks>
    <hyperlink ref="C23" r:id="rId1"/>
  </hyperlinks>
  <pageMargins left="0.78700000000000003" right="0.78700000000000003" top="0.98399999999999999" bottom="0.98399999999999999" header="0.51200000000000001" footer="0.51200000000000001"/>
  <pageSetup paperSize="9" orientation="portrait" horizontalDpi="360" verticalDpi="360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K21"/>
  <sheetViews>
    <sheetView workbookViewId="0">
      <selection activeCell="C16" sqref="C16"/>
    </sheetView>
  </sheetViews>
  <sheetFormatPr defaultRowHeight="13.5" x14ac:dyDescent="0.15"/>
  <cols>
    <col min="2" max="2" width="4.625" customWidth="1"/>
    <col min="7" max="7" width="4.875" customWidth="1"/>
  </cols>
  <sheetData>
    <row r="2" spans="1:11" x14ac:dyDescent="0.15">
      <c r="A2" t="s">
        <v>72</v>
      </c>
      <c r="B2" t="s">
        <v>73</v>
      </c>
    </row>
    <row r="3" spans="1:11" x14ac:dyDescent="0.15">
      <c r="B3" s="39">
        <f>男子!$A$10</f>
        <v>1</v>
      </c>
      <c r="C3" s="40">
        <f>男子!$C$10</f>
        <v>0</v>
      </c>
      <c r="D3" s="40">
        <f>男子!$D$10</f>
        <v>0</v>
      </c>
      <c r="E3" s="40"/>
      <c r="F3" s="40"/>
      <c r="G3" s="40"/>
      <c r="H3" s="40"/>
    </row>
    <row r="4" spans="1:11" x14ac:dyDescent="0.15">
      <c r="B4" s="39">
        <f>男子!$A$11</f>
        <v>2</v>
      </c>
      <c r="C4" s="40">
        <f>男子!$C$11</f>
        <v>0</v>
      </c>
      <c r="D4" s="40">
        <f>男子!$D$11</f>
        <v>0</v>
      </c>
      <c r="E4" s="40"/>
      <c r="F4" s="40"/>
      <c r="G4" s="40"/>
      <c r="H4" s="40"/>
    </row>
    <row r="5" spans="1:11" x14ac:dyDescent="0.15">
      <c r="B5" s="39">
        <f>男子!$A$12</f>
        <v>3</v>
      </c>
      <c r="C5" s="40">
        <f>男子!$C$12</f>
        <v>0</v>
      </c>
      <c r="D5" s="40">
        <f>男子!$D$12</f>
        <v>0</v>
      </c>
      <c r="E5" s="40"/>
      <c r="F5" s="40"/>
      <c r="G5" s="40"/>
      <c r="H5" s="40"/>
    </row>
    <row r="6" spans="1:11" x14ac:dyDescent="0.15">
      <c r="B6" s="40"/>
      <c r="C6" s="40"/>
      <c r="D6" s="40"/>
      <c r="E6" s="40"/>
      <c r="F6" s="40"/>
      <c r="G6" s="40"/>
      <c r="H6" s="40"/>
    </row>
    <row r="7" spans="1:11" x14ac:dyDescent="0.15">
      <c r="B7" s="40" t="s">
        <v>74</v>
      </c>
      <c r="C7" s="40"/>
      <c r="D7" s="40"/>
      <c r="E7" s="40"/>
      <c r="F7" s="40"/>
      <c r="G7" s="40"/>
      <c r="H7" s="40"/>
    </row>
    <row r="8" spans="1:11" x14ac:dyDescent="0.15">
      <c r="B8" s="39">
        <f>男子!$A$17</f>
        <v>1</v>
      </c>
      <c r="C8" s="40">
        <f>男子!$C$17</f>
        <v>0</v>
      </c>
      <c r="D8" s="40">
        <f>男子!$D$17</f>
        <v>0</v>
      </c>
      <c r="E8" s="40">
        <f>男子!$F$17</f>
        <v>0</v>
      </c>
      <c r="F8" s="40">
        <f>男子!$G$17</f>
        <v>0</v>
      </c>
      <c r="G8" s="40"/>
      <c r="H8" s="40"/>
      <c r="I8" s="40"/>
      <c r="J8" s="40"/>
      <c r="K8" s="40"/>
    </row>
    <row r="9" spans="1:11" x14ac:dyDescent="0.15">
      <c r="B9" s="39">
        <f>男子!$A$18</f>
        <v>2</v>
      </c>
      <c r="C9" s="40">
        <f>男子!$C$18</f>
        <v>0</v>
      </c>
      <c r="D9" s="40">
        <f>男子!$D$18</f>
        <v>0</v>
      </c>
      <c r="E9" s="40">
        <f>男子!$F$18</f>
        <v>0</v>
      </c>
      <c r="F9" s="40">
        <f>男子!$G$18</f>
        <v>0</v>
      </c>
      <c r="G9" s="40"/>
      <c r="H9" s="40"/>
      <c r="I9" s="40"/>
    </row>
    <row r="10" spans="1:11" x14ac:dyDescent="0.15">
      <c r="B10" s="39">
        <f>男子!$A$19</f>
        <v>3</v>
      </c>
      <c r="C10" s="40">
        <f>男子!$C$19</f>
        <v>0</v>
      </c>
      <c r="D10" s="40">
        <f>男子!$D$19</f>
        <v>0</v>
      </c>
      <c r="E10" s="40">
        <f>男子!$F$19</f>
        <v>0</v>
      </c>
      <c r="F10" s="40">
        <f>男子!$G$19</f>
        <v>0</v>
      </c>
      <c r="G10" s="40"/>
      <c r="H10" s="40"/>
      <c r="I10" s="40"/>
    </row>
    <row r="13" spans="1:11" x14ac:dyDescent="0.15">
      <c r="A13" t="s">
        <v>75</v>
      </c>
      <c r="B13" t="s">
        <v>73</v>
      </c>
    </row>
    <row r="14" spans="1:11" x14ac:dyDescent="0.15">
      <c r="B14" s="39">
        <f>女子!$A$10</f>
        <v>1</v>
      </c>
      <c r="C14" s="40">
        <f>女子!$C$10</f>
        <v>0</v>
      </c>
      <c r="D14" s="40">
        <f>女子!$D$10</f>
        <v>0</v>
      </c>
      <c r="E14" s="40"/>
      <c r="F14" s="40"/>
    </row>
    <row r="15" spans="1:11" x14ac:dyDescent="0.15">
      <c r="B15" s="39">
        <f>女子!$A$11</f>
        <v>2</v>
      </c>
      <c r="C15" s="40">
        <f>女子!$C$11</f>
        <v>0</v>
      </c>
      <c r="D15" s="40">
        <f>女子!$D$11</f>
        <v>0</v>
      </c>
      <c r="E15" s="40"/>
      <c r="F15" s="40"/>
    </row>
    <row r="16" spans="1:11" x14ac:dyDescent="0.15">
      <c r="B16" s="39">
        <f>女子!$A$12</f>
        <v>3</v>
      </c>
      <c r="C16" s="40">
        <f>女子!$C$12</f>
        <v>0</v>
      </c>
      <c r="D16" s="40">
        <f>女子!$D$12</f>
        <v>0</v>
      </c>
      <c r="E16" s="40"/>
      <c r="F16" s="40"/>
    </row>
    <row r="17" spans="2:6" x14ac:dyDescent="0.15">
      <c r="B17" s="40"/>
      <c r="C17" s="40"/>
      <c r="D17" s="40"/>
      <c r="E17" s="40"/>
      <c r="F17" s="40"/>
    </row>
    <row r="18" spans="2:6" x14ac:dyDescent="0.15">
      <c r="B18" s="40" t="s">
        <v>74</v>
      </c>
      <c r="C18" s="40"/>
      <c r="D18" s="40"/>
      <c r="E18" s="40"/>
      <c r="F18" s="40"/>
    </row>
    <row r="19" spans="2:6" x14ac:dyDescent="0.15">
      <c r="B19" s="39">
        <f>女子!$A$17</f>
        <v>1</v>
      </c>
      <c r="C19" s="40">
        <f>女子!$C$17</f>
        <v>0</v>
      </c>
      <c r="D19" s="40">
        <f>女子!$D$17</f>
        <v>0</v>
      </c>
      <c r="E19" s="40">
        <f>女子!$F$17</f>
        <v>0</v>
      </c>
      <c r="F19" s="40">
        <f>女子!$G$17</f>
        <v>0</v>
      </c>
    </row>
    <row r="20" spans="2:6" x14ac:dyDescent="0.15">
      <c r="B20" s="39">
        <f>女子!$A$18</f>
        <v>2</v>
      </c>
      <c r="C20" s="40">
        <f>女子!$C$18</f>
        <v>0</v>
      </c>
      <c r="D20" s="40">
        <f>女子!$D$18</f>
        <v>0</v>
      </c>
      <c r="E20" s="40">
        <f>女子!$F$18</f>
        <v>0</v>
      </c>
      <c r="F20" s="40">
        <f>女子!$G$18</f>
        <v>0</v>
      </c>
    </row>
    <row r="21" spans="2:6" x14ac:dyDescent="0.15">
      <c r="B21" s="39">
        <f>女子!$A$19</f>
        <v>3</v>
      </c>
      <c r="C21" s="40">
        <f>女子!$C$19</f>
        <v>0</v>
      </c>
      <c r="D21" s="40">
        <f>女子!$D$19</f>
        <v>0</v>
      </c>
      <c r="E21" s="40">
        <f>女子!$F$19</f>
        <v>0</v>
      </c>
      <c r="F21" s="40">
        <f>女子!$G$19</f>
        <v>0</v>
      </c>
    </row>
  </sheetData>
  <sheetProtection sheet="1"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H52"/>
  <sheetViews>
    <sheetView topLeftCell="A21" zoomScale="70" zoomScaleNormal="70" workbookViewId="0">
      <selection activeCell="E2" sqref="E2:H52"/>
    </sheetView>
  </sheetViews>
  <sheetFormatPr defaultRowHeight="13.5" x14ac:dyDescent="0.15"/>
  <cols>
    <col min="3" max="3" width="10.375" customWidth="1"/>
    <col min="5" max="8" width="6" customWidth="1"/>
  </cols>
  <sheetData>
    <row r="1" spans="2:8" x14ac:dyDescent="0.15">
      <c r="E1" t="s">
        <v>65</v>
      </c>
      <c r="F1" t="s">
        <v>66</v>
      </c>
      <c r="G1" t="s">
        <v>67</v>
      </c>
      <c r="H1" t="s">
        <v>68</v>
      </c>
    </row>
    <row r="2" spans="2:8" x14ac:dyDescent="0.15">
      <c r="B2" s="3">
        <v>1</v>
      </c>
      <c r="C2" s="3" t="s">
        <v>77</v>
      </c>
      <c r="D2" t="s">
        <v>12</v>
      </c>
      <c r="E2" s="41" t="s">
        <v>111</v>
      </c>
      <c r="F2" s="36" t="s">
        <v>111</v>
      </c>
    </row>
    <row r="3" spans="2:8" x14ac:dyDescent="0.15">
      <c r="B3" s="3">
        <v>2</v>
      </c>
      <c r="C3" s="3" t="s">
        <v>78</v>
      </c>
      <c r="D3" t="s">
        <v>13</v>
      </c>
      <c r="E3" s="41"/>
      <c r="F3" s="41"/>
      <c r="G3" s="36" t="s">
        <v>111</v>
      </c>
    </row>
    <row r="4" spans="2:8" x14ac:dyDescent="0.15">
      <c r="B4" s="3">
        <v>4</v>
      </c>
      <c r="C4" s="3" t="s">
        <v>79</v>
      </c>
      <c r="D4" t="s">
        <v>14</v>
      </c>
      <c r="E4" s="41"/>
      <c r="F4" s="41"/>
    </row>
    <row r="5" spans="2:8" x14ac:dyDescent="0.15">
      <c r="B5" s="3">
        <v>5</v>
      </c>
      <c r="C5" s="3" t="s">
        <v>15</v>
      </c>
      <c r="D5" t="s">
        <v>15</v>
      </c>
      <c r="E5" s="41"/>
      <c r="F5" s="41"/>
    </row>
    <row r="6" spans="2:8" x14ac:dyDescent="0.15">
      <c r="B6" s="3">
        <v>6</v>
      </c>
      <c r="C6" s="3" t="s">
        <v>16</v>
      </c>
      <c r="D6" t="s">
        <v>16</v>
      </c>
      <c r="E6" s="41" t="s">
        <v>111</v>
      </c>
      <c r="F6" s="36" t="s">
        <v>111</v>
      </c>
      <c r="G6" s="36" t="s">
        <v>111</v>
      </c>
      <c r="H6" s="36" t="s">
        <v>111</v>
      </c>
    </row>
    <row r="7" spans="2:8" x14ac:dyDescent="0.15">
      <c r="B7" s="3">
        <v>7</v>
      </c>
      <c r="C7" s="3" t="s">
        <v>17</v>
      </c>
      <c r="D7" t="s">
        <v>17</v>
      </c>
      <c r="E7" s="41"/>
      <c r="F7" s="41"/>
      <c r="G7" s="36" t="s">
        <v>111</v>
      </c>
      <c r="H7" s="36" t="s">
        <v>111</v>
      </c>
    </row>
    <row r="8" spans="2:8" x14ac:dyDescent="0.15">
      <c r="B8" s="3">
        <v>8</v>
      </c>
      <c r="C8" s="3" t="s">
        <v>80</v>
      </c>
      <c r="D8" t="s">
        <v>80</v>
      </c>
      <c r="E8" s="41"/>
      <c r="F8" s="41"/>
    </row>
    <row r="9" spans="2:8" x14ac:dyDescent="0.15">
      <c r="B9" s="3">
        <v>9</v>
      </c>
      <c r="C9" s="3" t="s">
        <v>18</v>
      </c>
      <c r="D9" t="s">
        <v>18</v>
      </c>
      <c r="E9" s="41"/>
      <c r="F9" s="41"/>
      <c r="G9" s="36" t="s">
        <v>111</v>
      </c>
      <c r="H9" s="36" t="s">
        <v>111</v>
      </c>
    </row>
    <row r="10" spans="2:8" x14ac:dyDescent="0.15">
      <c r="B10" s="3">
        <v>10</v>
      </c>
      <c r="C10" s="3" t="s">
        <v>81</v>
      </c>
      <c r="D10" t="s">
        <v>19</v>
      </c>
      <c r="E10" s="41" t="s">
        <v>111</v>
      </c>
      <c r="F10" s="36" t="s">
        <v>111</v>
      </c>
      <c r="G10" s="36" t="s">
        <v>111</v>
      </c>
      <c r="H10" s="36" t="s">
        <v>111</v>
      </c>
    </row>
    <row r="11" spans="2:8" x14ac:dyDescent="0.15">
      <c r="B11" s="3">
        <v>11</v>
      </c>
      <c r="C11" s="3" t="s">
        <v>20</v>
      </c>
      <c r="D11" t="s">
        <v>20</v>
      </c>
      <c r="E11" s="41" t="s">
        <v>111</v>
      </c>
      <c r="F11" s="41"/>
    </row>
    <row r="12" spans="2:8" x14ac:dyDescent="0.15">
      <c r="B12" s="3">
        <v>12</v>
      </c>
      <c r="C12" s="3" t="s">
        <v>21</v>
      </c>
      <c r="D12" t="s">
        <v>21</v>
      </c>
      <c r="E12" s="41"/>
      <c r="F12" s="41"/>
    </row>
    <row r="13" spans="2:8" x14ac:dyDescent="0.15">
      <c r="B13" s="3">
        <v>13</v>
      </c>
      <c r="C13" s="3" t="s">
        <v>22</v>
      </c>
      <c r="D13" t="s">
        <v>22</v>
      </c>
      <c r="E13" s="41"/>
      <c r="F13" s="41"/>
      <c r="G13" s="36" t="s">
        <v>111</v>
      </c>
    </row>
    <row r="14" spans="2:8" x14ac:dyDescent="0.15">
      <c r="B14" s="3">
        <v>14</v>
      </c>
      <c r="C14" s="3" t="s">
        <v>82</v>
      </c>
      <c r="D14" t="s">
        <v>23</v>
      </c>
      <c r="E14" s="41" t="s">
        <v>111</v>
      </c>
      <c r="F14" s="36" t="s">
        <v>111</v>
      </c>
      <c r="G14" s="36" t="s">
        <v>111</v>
      </c>
      <c r="H14" s="36" t="s">
        <v>111</v>
      </c>
    </row>
    <row r="15" spans="2:8" x14ac:dyDescent="0.15">
      <c r="B15" s="3">
        <v>16</v>
      </c>
      <c r="C15" s="3" t="s">
        <v>83</v>
      </c>
      <c r="D15" t="s">
        <v>24</v>
      </c>
      <c r="E15" s="41"/>
      <c r="F15" s="41"/>
    </row>
    <row r="16" spans="2:8" x14ac:dyDescent="0.15">
      <c r="B16" s="3">
        <v>17</v>
      </c>
      <c r="C16" s="3" t="s">
        <v>25</v>
      </c>
      <c r="D16" t="s">
        <v>25</v>
      </c>
      <c r="E16" s="41"/>
      <c r="F16" s="41" t="s">
        <v>111</v>
      </c>
    </row>
    <row r="17" spans="2:8" x14ac:dyDescent="0.15">
      <c r="B17" s="3">
        <v>18</v>
      </c>
      <c r="C17" s="3" t="s">
        <v>26</v>
      </c>
      <c r="D17" t="s">
        <v>26</v>
      </c>
      <c r="E17" s="41" t="s">
        <v>111</v>
      </c>
      <c r="F17" s="36" t="s">
        <v>111</v>
      </c>
      <c r="G17" s="36" t="s">
        <v>111</v>
      </c>
      <c r="H17" s="36" t="s">
        <v>111</v>
      </c>
    </row>
    <row r="18" spans="2:8" x14ac:dyDescent="0.15">
      <c r="B18" s="3">
        <v>19</v>
      </c>
      <c r="C18" s="3" t="s">
        <v>27</v>
      </c>
      <c r="D18" t="s">
        <v>27</v>
      </c>
      <c r="E18" s="41"/>
      <c r="F18" s="36" t="s">
        <v>111</v>
      </c>
    </row>
    <row r="19" spans="2:8" x14ac:dyDescent="0.15">
      <c r="B19" s="3">
        <v>20</v>
      </c>
      <c r="C19" s="3" t="s">
        <v>28</v>
      </c>
      <c r="D19" t="s">
        <v>28</v>
      </c>
      <c r="E19" s="41"/>
      <c r="F19" s="41"/>
    </row>
    <row r="20" spans="2:8" x14ac:dyDescent="0.15">
      <c r="B20" s="3">
        <v>21</v>
      </c>
      <c r="C20" s="3" t="s">
        <v>84</v>
      </c>
      <c r="D20" t="s">
        <v>29</v>
      </c>
      <c r="E20" s="41"/>
      <c r="F20" s="41"/>
      <c r="G20" s="36" t="s">
        <v>111</v>
      </c>
      <c r="H20" s="36" t="s">
        <v>111</v>
      </c>
    </row>
    <row r="21" spans="2:8" x14ac:dyDescent="0.15">
      <c r="B21" s="3">
        <v>22</v>
      </c>
      <c r="C21" s="3" t="s">
        <v>85</v>
      </c>
      <c r="D21" t="s">
        <v>30</v>
      </c>
      <c r="E21" s="41"/>
      <c r="F21" s="41"/>
      <c r="G21" s="36" t="s">
        <v>111</v>
      </c>
      <c r="H21" s="36" t="s">
        <v>111</v>
      </c>
    </row>
    <row r="22" spans="2:8" x14ac:dyDescent="0.15">
      <c r="B22" s="3">
        <v>23</v>
      </c>
      <c r="C22" s="3" t="s">
        <v>86</v>
      </c>
      <c r="D22" t="s">
        <v>32</v>
      </c>
      <c r="E22" s="41"/>
      <c r="F22" s="41"/>
    </row>
    <row r="23" spans="2:8" x14ac:dyDescent="0.15">
      <c r="B23" s="3">
        <v>24</v>
      </c>
      <c r="C23" s="3" t="s">
        <v>87</v>
      </c>
      <c r="D23" t="s">
        <v>31</v>
      </c>
      <c r="E23" s="41" t="s">
        <v>111</v>
      </c>
      <c r="F23" s="41"/>
      <c r="G23" s="36" t="s">
        <v>111</v>
      </c>
    </row>
    <row r="24" spans="2:8" x14ac:dyDescent="0.15">
      <c r="B24" s="3">
        <v>25</v>
      </c>
      <c r="C24" s="3" t="s">
        <v>88</v>
      </c>
      <c r="D24" t="s">
        <v>33</v>
      </c>
      <c r="E24" s="41"/>
      <c r="F24" s="41"/>
    </row>
    <row r="25" spans="2:8" x14ac:dyDescent="0.15">
      <c r="B25" s="3">
        <v>26</v>
      </c>
      <c r="C25" s="3" t="s">
        <v>89</v>
      </c>
      <c r="D25" t="s">
        <v>34</v>
      </c>
      <c r="E25" s="41"/>
      <c r="F25" s="41"/>
    </row>
    <row r="26" spans="2:8" x14ac:dyDescent="0.15">
      <c r="B26" s="3">
        <v>27</v>
      </c>
      <c r="C26" s="3" t="s">
        <v>35</v>
      </c>
      <c r="D26" t="s">
        <v>35</v>
      </c>
      <c r="E26" s="41"/>
      <c r="F26" s="41"/>
      <c r="G26" s="36" t="s">
        <v>111</v>
      </c>
    </row>
    <row r="27" spans="2:8" x14ac:dyDescent="0.15">
      <c r="B27" s="3">
        <v>28</v>
      </c>
      <c r="C27" s="3" t="s">
        <v>36</v>
      </c>
      <c r="D27" t="s">
        <v>36</v>
      </c>
      <c r="E27" s="41"/>
      <c r="F27" s="41"/>
    </row>
    <row r="28" spans="2:8" x14ac:dyDescent="0.15">
      <c r="B28" s="3">
        <v>29</v>
      </c>
      <c r="C28" s="3" t="s">
        <v>90</v>
      </c>
      <c r="D28" t="s">
        <v>37</v>
      </c>
      <c r="E28" s="41"/>
      <c r="F28" s="41"/>
    </row>
    <row r="29" spans="2:8" x14ac:dyDescent="0.15">
      <c r="B29" s="3">
        <v>30</v>
      </c>
      <c r="C29" s="3" t="s">
        <v>91</v>
      </c>
      <c r="D29" t="s">
        <v>38</v>
      </c>
      <c r="E29" s="41" t="s">
        <v>111</v>
      </c>
      <c r="F29" s="41"/>
      <c r="G29" s="36" t="s">
        <v>111</v>
      </c>
      <c r="H29" s="36" t="s">
        <v>111</v>
      </c>
    </row>
    <row r="30" spans="2:8" x14ac:dyDescent="0.15">
      <c r="B30" s="3">
        <v>31</v>
      </c>
      <c r="C30" s="3" t="s">
        <v>92</v>
      </c>
      <c r="D30" t="s">
        <v>39</v>
      </c>
      <c r="E30" s="41" t="s">
        <v>111</v>
      </c>
      <c r="F30" s="41"/>
      <c r="G30" s="36" t="s">
        <v>111</v>
      </c>
      <c r="H30" s="36" t="s">
        <v>111</v>
      </c>
    </row>
    <row r="31" spans="2:8" x14ac:dyDescent="0.15">
      <c r="B31" s="3">
        <v>32</v>
      </c>
      <c r="C31" s="3" t="s">
        <v>93</v>
      </c>
      <c r="D31" t="s">
        <v>40</v>
      </c>
      <c r="E31" s="41" t="s">
        <v>111</v>
      </c>
      <c r="F31" s="36" t="s">
        <v>111</v>
      </c>
      <c r="G31" s="36" t="s">
        <v>111</v>
      </c>
      <c r="H31" s="36" t="s">
        <v>111</v>
      </c>
    </row>
    <row r="32" spans="2:8" x14ac:dyDescent="0.15">
      <c r="B32" s="3">
        <v>34</v>
      </c>
      <c r="C32" s="3" t="s">
        <v>94</v>
      </c>
      <c r="D32" t="s">
        <v>41</v>
      </c>
      <c r="E32" s="41"/>
      <c r="F32" s="41"/>
    </row>
    <row r="33" spans="2:8" x14ac:dyDescent="0.15">
      <c r="B33" s="3">
        <v>35</v>
      </c>
      <c r="C33" s="3" t="s">
        <v>42</v>
      </c>
      <c r="D33" t="s">
        <v>42</v>
      </c>
      <c r="E33" s="41"/>
      <c r="F33" s="41"/>
    </row>
    <row r="34" spans="2:8" x14ac:dyDescent="0.15">
      <c r="B34" s="3">
        <v>36</v>
      </c>
      <c r="C34" s="3" t="s">
        <v>43</v>
      </c>
      <c r="D34" t="s">
        <v>43</v>
      </c>
      <c r="E34" s="41" t="s">
        <v>111</v>
      </c>
      <c r="F34" s="41"/>
      <c r="G34" s="36" t="s">
        <v>111</v>
      </c>
    </row>
    <row r="35" spans="2:8" x14ac:dyDescent="0.15">
      <c r="B35" s="3">
        <v>37</v>
      </c>
      <c r="C35" s="3" t="s">
        <v>95</v>
      </c>
      <c r="D35" t="s">
        <v>44</v>
      </c>
      <c r="E35" s="41"/>
      <c r="F35" s="41"/>
      <c r="G35" s="36" t="s">
        <v>111</v>
      </c>
      <c r="H35" s="36" t="s">
        <v>111</v>
      </c>
    </row>
    <row r="36" spans="2:8" x14ac:dyDescent="0.15">
      <c r="B36" s="3">
        <v>38</v>
      </c>
      <c r="C36" s="3" t="s">
        <v>96</v>
      </c>
      <c r="D36" t="s">
        <v>45</v>
      </c>
      <c r="E36" s="41"/>
      <c r="F36" s="41"/>
    </row>
    <row r="37" spans="2:8" x14ac:dyDescent="0.15">
      <c r="B37" s="3">
        <v>39</v>
      </c>
      <c r="C37" s="3" t="s">
        <v>97</v>
      </c>
      <c r="D37" t="s">
        <v>46</v>
      </c>
      <c r="E37" s="41" t="s">
        <v>111</v>
      </c>
      <c r="F37" s="36" t="s">
        <v>111</v>
      </c>
    </row>
    <row r="38" spans="2:8" x14ac:dyDescent="0.15">
      <c r="B38" s="3">
        <v>40</v>
      </c>
      <c r="C38" s="3" t="s">
        <v>47</v>
      </c>
      <c r="D38" t="s">
        <v>47</v>
      </c>
      <c r="E38" s="41"/>
      <c r="F38" s="41"/>
      <c r="H38" s="36" t="s">
        <v>111</v>
      </c>
    </row>
    <row r="39" spans="2:8" x14ac:dyDescent="0.15">
      <c r="B39" s="3">
        <v>41</v>
      </c>
      <c r="C39" s="3" t="s">
        <v>98</v>
      </c>
      <c r="D39" t="s">
        <v>48</v>
      </c>
      <c r="E39" s="41"/>
      <c r="F39" s="41"/>
    </row>
    <row r="40" spans="2:8" x14ac:dyDescent="0.15">
      <c r="B40" s="3">
        <v>42</v>
      </c>
      <c r="C40" s="3" t="s">
        <v>99</v>
      </c>
      <c r="D40" t="s">
        <v>49</v>
      </c>
      <c r="E40" s="41"/>
      <c r="F40" s="41"/>
    </row>
    <row r="41" spans="2:8" x14ac:dyDescent="0.15">
      <c r="B41" s="3">
        <v>43</v>
      </c>
      <c r="C41" s="3" t="s">
        <v>50</v>
      </c>
      <c r="D41" t="s">
        <v>50</v>
      </c>
      <c r="E41" s="41"/>
      <c r="F41" s="41"/>
      <c r="G41" s="36" t="s">
        <v>111</v>
      </c>
      <c r="H41" s="36" t="s">
        <v>111</v>
      </c>
    </row>
    <row r="42" spans="2:8" x14ac:dyDescent="0.15">
      <c r="B42" s="3">
        <v>44</v>
      </c>
      <c r="C42" s="3" t="s">
        <v>51</v>
      </c>
      <c r="D42" t="s">
        <v>51</v>
      </c>
      <c r="E42" s="41" t="s">
        <v>111</v>
      </c>
      <c r="F42" s="36" t="s">
        <v>111</v>
      </c>
    </row>
    <row r="43" spans="2:8" x14ac:dyDescent="0.15">
      <c r="B43" s="3">
        <v>45</v>
      </c>
      <c r="C43" s="3" t="s">
        <v>108</v>
      </c>
      <c r="D43" t="s">
        <v>109</v>
      </c>
      <c r="E43" s="41"/>
      <c r="F43" s="41"/>
      <c r="G43" s="36" t="s">
        <v>111</v>
      </c>
    </row>
    <row r="44" spans="2:8" x14ac:dyDescent="0.15">
      <c r="B44" s="3">
        <v>46</v>
      </c>
      <c r="C44" s="3" t="s">
        <v>100</v>
      </c>
      <c r="D44" t="s">
        <v>52</v>
      </c>
      <c r="E44" s="41"/>
      <c r="F44" s="41"/>
    </row>
    <row r="45" spans="2:8" x14ac:dyDescent="0.15">
      <c r="B45" s="3">
        <v>47</v>
      </c>
      <c r="C45" s="3" t="s">
        <v>101</v>
      </c>
      <c r="D45" t="s">
        <v>53</v>
      </c>
      <c r="E45" s="41"/>
      <c r="F45" s="41" t="s">
        <v>111</v>
      </c>
    </row>
    <row r="46" spans="2:8" x14ac:dyDescent="0.15">
      <c r="B46" s="3">
        <v>48</v>
      </c>
      <c r="C46" s="3" t="s">
        <v>102</v>
      </c>
      <c r="D46" t="s">
        <v>54</v>
      </c>
      <c r="E46" s="41"/>
      <c r="F46" s="41"/>
    </row>
    <row r="47" spans="2:8" x14ac:dyDescent="0.15">
      <c r="B47" s="3">
        <v>50</v>
      </c>
      <c r="C47" s="3" t="s">
        <v>103</v>
      </c>
      <c r="D47" t="s">
        <v>103</v>
      </c>
      <c r="E47" s="41"/>
      <c r="F47" s="41"/>
    </row>
    <row r="48" spans="2:8" x14ac:dyDescent="0.15">
      <c r="B48" s="3">
        <v>51</v>
      </c>
      <c r="C48" s="3" t="s">
        <v>55</v>
      </c>
      <c r="D48" t="s">
        <v>55</v>
      </c>
      <c r="E48" s="41" t="s">
        <v>111</v>
      </c>
      <c r="F48" s="36" t="s">
        <v>111</v>
      </c>
    </row>
    <row r="49" spans="2:8" x14ac:dyDescent="0.15">
      <c r="B49" s="3">
        <v>52</v>
      </c>
      <c r="C49" s="3" t="s">
        <v>104</v>
      </c>
      <c r="D49" t="s">
        <v>56</v>
      </c>
      <c r="E49" s="41"/>
      <c r="F49" s="41"/>
    </row>
    <row r="50" spans="2:8" x14ac:dyDescent="0.15">
      <c r="B50" s="3">
        <v>53</v>
      </c>
      <c r="C50" s="3" t="s">
        <v>105</v>
      </c>
      <c r="D50" t="s">
        <v>57</v>
      </c>
      <c r="E50" s="41"/>
      <c r="F50" s="41"/>
    </row>
    <row r="51" spans="2:8" x14ac:dyDescent="0.15">
      <c r="B51" s="3">
        <v>54</v>
      </c>
      <c r="C51" s="3" t="s">
        <v>106</v>
      </c>
      <c r="D51" t="s">
        <v>58</v>
      </c>
      <c r="E51" t="s">
        <v>111</v>
      </c>
      <c r="F51" t="s">
        <v>111</v>
      </c>
      <c r="G51" s="36" t="s">
        <v>111</v>
      </c>
      <c r="H51" s="36" t="s">
        <v>111</v>
      </c>
    </row>
    <row r="52" spans="2:8" x14ac:dyDescent="0.15">
      <c r="B52" s="3">
        <v>55</v>
      </c>
      <c r="C52" s="3" t="s">
        <v>107</v>
      </c>
      <c r="D52" t="s">
        <v>59</v>
      </c>
    </row>
  </sheetData>
  <sheetProtection sheet="1" objects="1" scenarios="1"/>
  <autoFilter ref="B1:H1"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担当用</vt:lpstr>
      <vt:lpstr>学校一覧</vt:lpstr>
      <vt:lpstr>女子!Print_Area</vt:lpstr>
      <vt:lpstr>男子!Print_Area</vt:lpstr>
    </vt:vector>
  </TitlesOfParts>
  <Company>埼玉県立大宮東高校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数学科準備室</dc:creator>
  <cp:lastModifiedBy>Administrator</cp:lastModifiedBy>
  <cp:lastPrinted>2009-07-29T13:11:29Z</cp:lastPrinted>
  <dcterms:created xsi:type="dcterms:W3CDTF">2008-06-17T02:29:03Z</dcterms:created>
  <dcterms:modified xsi:type="dcterms:W3CDTF">2021-05-27T04:34:04Z</dcterms:modified>
</cp:coreProperties>
</file>